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'List1'!$A$1:$F$246</definedName>
  </definedNames>
  <calcPr fullCalcOnLoad="1"/>
</workbook>
</file>

<file path=xl/sharedStrings.xml><?xml version="1.0" encoding="utf-8"?>
<sst xmlns="http://schemas.openxmlformats.org/spreadsheetml/2006/main" count="315" uniqueCount="207">
  <si>
    <t>proizvajalca "BERKER" tip Modul 2</t>
  </si>
  <si>
    <t xml:space="preserve">Piktogram za označbo evakuacijske poti pod varnostnimi </t>
  </si>
  <si>
    <t>svetilkami nad vrati, bežeči možak v skladu s (SIST 1013).</t>
  </si>
  <si>
    <t xml:space="preserve">tipka luč p. o. </t>
  </si>
  <si>
    <t>NYY-J - PP00-Y 5x10mm2</t>
  </si>
  <si>
    <t>NYM-J - PP-Y 7x1,5mm2</t>
  </si>
  <si>
    <t>IR senzor 180 stopinj</t>
  </si>
  <si>
    <t>3.3.2.</t>
  </si>
  <si>
    <t>3.3.3.</t>
  </si>
  <si>
    <t>3.3.4.</t>
  </si>
  <si>
    <t>3.3.5.</t>
  </si>
  <si>
    <t>3.3.6.</t>
  </si>
  <si>
    <t>3.3.7.</t>
  </si>
  <si>
    <t xml:space="preserve">LANmark 6, Snap-in konektor, UTP, Cat 6 </t>
  </si>
  <si>
    <t>kabel UTP cat. 6  4x2x0,52 Nexans</t>
  </si>
  <si>
    <t xml:space="preserve">ranžiranje UTP kablov na panelu </t>
  </si>
  <si>
    <t>patch kabli 4 parni dolžine 1,5m RJ45/RJ 45</t>
  </si>
  <si>
    <t>Glavni delilnik MK sestavljen iz:</t>
  </si>
  <si>
    <t>patch panel 24xRJ 45</t>
  </si>
  <si>
    <t>ventilatorjev za prisilno prezračevanje,</t>
  </si>
  <si>
    <t>800x1000x200 mm z zapirali temeljno in</t>
  </si>
  <si>
    <t>Pred naročilom svetilk preveriti tipe in število svetilk glede na opremo!</t>
  </si>
  <si>
    <t>3.4.2.</t>
  </si>
  <si>
    <t>3.4.3.</t>
  </si>
  <si>
    <t>3.4.1.</t>
  </si>
  <si>
    <t>priključnica 230/400V p. o.</t>
  </si>
  <si>
    <t xml:space="preserve">Pokrov kanala, l=2,5m </t>
  </si>
  <si>
    <t>prenapetostni odvodnik "ISKRA ZAŠČITE"</t>
  </si>
  <si>
    <t>tip PROTEC CR, 15kA</t>
  </si>
  <si>
    <t>kategorije 6, konektorjem B,</t>
  </si>
  <si>
    <t>za vgradnjo v parapetni kanal</t>
  </si>
  <si>
    <t>protiprašnim pokrovčkom za 1x cat.6</t>
  </si>
  <si>
    <t>protiprašnim pokrovčkom za 2x cat.6</t>
  </si>
  <si>
    <t>PP/L 4x0,75mm</t>
  </si>
  <si>
    <t>urejevalnik kablov 2HE</t>
  </si>
  <si>
    <t>Meritve računalniške inštalacije cat. 6, izdaje zapisnika</t>
  </si>
  <si>
    <t>spojnim, veznim in pritrdilnim priborom, s konzolami</t>
  </si>
  <si>
    <t>POPIS MATERIALA IN DEL - FINANČNI PREDRAČUN ZA JAKI TOK:</t>
  </si>
  <si>
    <t>Dobava in montaža</t>
  </si>
  <si>
    <t>kos</t>
  </si>
  <si>
    <t>zbiralnica Cu 50x10mm</t>
  </si>
  <si>
    <t>kg</t>
  </si>
  <si>
    <t>podporni izolator</t>
  </si>
  <si>
    <t>drobni in vezni material</t>
  </si>
  <si>
    <t>varovalka ETIMAT 6-20A</t>
  </si>
  <si>
    <t>zbiralnica N-PE 12+2 tkg</t>
  </si>
  <si>
    <t>Svetilke komplet s flourescentnimi</t>
  </si>
  <si>
    <t>ali navadnimi žarnicami, predstikalnimi</t>
  </si>
  <si>
    <t>napravami  in vsem montažnim priborom</t>
  </si>
  <si>
    <t>"A"</t>
  </si>
  <si>
    <t xml:space="preserve"> Varnostne svetilke:</t>
  </si>
  <si>
    <t>dimenzij svetilk z naročenim spuščenim stropom</t>
  </si>
  <si>
    <t>Stikala, tipkala, vtičnice sestavljive iz kvalitetne stikalne osnove,</t>
  </si>
  <si>
    <t>nelomljivega okvirja in pokrovčka, kompletno z dozo</t>
  </si>
  <si>
    <t>navadno p. o.</t>
  </si>
  <si>
    <t>navadno n. o.</t>
  </si>
  <si>
    <t>serijsko p. o.</t>
  </si>
  <si>
    <t>dvojna vtičnica 250V/16A, katera</t>
  </si>
  <si>
    <t>zajema dozo, uvodnico, dvojni okvir, distančno</t>
  </si>
  <si>
    <t xml:space="preserve">uvodnico </t>
  </si>
  <si>
    <t>Vodniki, položeni na kabelske kanale</t>
  </si>
  <si>
    <t>ali uvlečeni v izolirne cevi in parapetne</t>
  </si>
  <si>
    <t>kanale komplet z vezavo:</t>
  </si>
  <si>
    <t>m</t>
  </si>
  <si>
    <t xml:space="preserve"> žica Py 4mm2</t>
  </si>
  <si>
    <t xml:space="preserve"> žica Py 6mm2</t>
  </si>
  <si>
    <t>Izolirne cevi položene v liti beton,</t>
  </si>
  <si>
    <t>tlak, podomet ali trde cevi nadomet</t>
  </si>
  <si>
    <t xml:space="preserve">komplet z vsem montažnim priborom:    </t>
  </si>
  <si>
    <t>CS 16 mm</t>
  </si>
  <si>
    <t xml:space="preserve">Kabelske police komplet s pokrovi, spojnimi konzolami, </t>
  </si>
  <si>
    <t>veznim in pritrdilnim priborom:</t>
  </si>
  <si>
    <t xml:space="preserve">kabelska polica PK200 komplet s pokrovi in </t>
  </si>
  <si>
    <t>dobava in montaža:</t>
  </si>
  <si>
    <t>Zaključek kanala</t>
  </si>
  <si>
    <t>Ostali material in dela:</t>
  </si>
  <si>
    <t xml:space="preserve">priklop avtomatike, tipal, loput, motornih </t>
  </si>
  <si>
    <t xml:space="preserve">ventilov, žaluzij, ventilatorjev, črpalk </t>
  </si>
  <si>
    <t>sodelovanje s serviserjem ogrevanja</t>
  </si>
  <si>
    <t>ur</t>
  </si>
  <si>
    <t xml:space="preserve">funkcionalni preizkus instalacije </t>
  </si>
  <si>
    <t>izvedba instalacijskih  meritev in izdaja zapisnika</t>
  </si>
  <si>
    <t>izvedba meritev osvetljenosti delovnih površin</t>
  </si>
  <si>
    <t xml:space="preserve">izvedba meritev osvetljenosti varnostne razsvetljave </t>
  </si>
  <si>
    <t>S K U P A J   ELEKTROINSTALACIJE  JAKEGA  TOKA</t>
  </si>
  <si>
    <t>kanalizacijo, kabelski jaški in preboji  niso zajeti v popisu!</t>
  </si>
  <si>
    <t>Telefonske in računalniške inštalacije z napravami:</t>
  </si>
  <si>
    <t>Dobava in montaža:</t>
  </si>
  <si>
    <t>3.</t>
  </si>
  <si>
    <t>doza za vgradnjo v parapetni kanal, komplet z okvirjem,</t>
  </si>
  <si>
    <t>Vodniki položeni na kabelske kanale</t>
  </si>
  <si>
    <t xml:space="preserve">ali uvlečeni v izolirne cevi in parapetne </t>
  </si>
  <si>
    <t>Zaključevanje kabla:</t>
  </si>
  <si>
    <t>zaključevanja kabla v vtičnici</t>
  </si>
  <si>
    <t>par</t>
  </si>
  <si>
    <t>Izolirna cev položena v steno:</t>
  </si>
  <si>
    <t>CS 16mm</t>
  </si>
  <si>
    <t>PN 16mm</t>
  </si>
  <si>
    <t xml:space="preserve">z mrežo, možnost namestitve ustreznih </t>
  </si>
  <si>
    <t xml:space="preserve">SKUPAJ </t>
  </si>
  <si>
    <t>Telefonske in računalniške inštalacije z napravami</t>
  </si>
  <si>
    <t>SKUPAJ   ŠIBKOTOČNE INSTALACIJE</t>
  </si>
  <si>
    <t>REKAPITULACIJA</t>
  </si>
  <si>
    <t>SKUPAJ</t>
  </si>
  <si>
    <t>Jakotočne inštalacije</t>
  </si>
  <si>
    <t>Šibkotočne inštalacije</t>
  </si>
  <si>
    <t>panel s petimi vtičnicami 230V, 50Hz za 19" omaro</t>
  </si>
  <si>
    <t>3.1.</t>
  </si>
  <si>
    <t>3.2.1.</t>
  </si>
  <si>
    <t>3.2.2.</t>
  </si>
  <si>
    <t>3.2.3.</t>
  </si>
  <si>
    <t>3.2.4.</t>
  </si>
  <si>
    <t>3.2.5.</t>
  </si>
  <si>
    <t>3.2.6.</t>
  </si>
  <si>
    <t>3.2.12.</t>
  </si>
  <si>
    <t>3.4.</t>
  </si>
  <si>
    <t>Domofonske inštalacije</t>
  </si>
  <si>
    <t>Rekapitulacija šibkotočnih inštalacij in opreme:</t>
  </si>
  <si>
    <t>PROJEKTANTSKI POPIS S PREDIZMERAMI IN STROŠKOVNO OCENO</t>
  </si>
  <si>
    <t>IR 11 rele 230V, 10A</t>
  </si>
  <si>
    <t>"B"</t>
  </si>
  <si>
    <t>ali uvlečeni v izolirne cevi:</t>
  </si>
  <si>
    <t>pločevinasta polica za 19" omaro</t>
  </si>
  <si>
    <t>"C"</t>
  </si>
  <si>
    <t>spojnim, veznim in pritrdilnim priborom</t>
  </si>
  <si>
    <t xml:space="preserve">S K U P A J   </t>
  </si>
  <si>
    <t>CS 110 mm gibljiva</t>
  </si>
  <si>
    <t>Povezava in izenačitev potencialov sanitarij,</t>
  </si>
  <si>
    <t>signalna svetilka SST-R,Z, 230V</t>
  </si>
  <si>
    <t>PN 23 mm</t>
  </si>
  <si>
    <t>CS 23 mm</t>
  </si>
  <si>
    <t>"D"</t>
  </si>
  <si>
    <t xml:space="preserve">izvedenski pregled varnostne razsvetljave </t>
  </si>
  <si>
    <t>vrstne sponke VS 4</t>
  </si>
  <si>
    <t>sodelovanje s serviserjem prezračevanja</t>
  </si>
  <si>
    <t>kompletno z ogrodjem, s steklenimi vrati s ključavnico,</t>
  </si>
  <si>
    <t>s prenapetostno zaščito razreda "D" 5kA</t>
  </si>
  <si>
    <t>nadometne pločevinaste omarice dimenzij</t>
  </si>
  <si>
    <t>NYM-J - PP-Y 3x1,5mm2</t>
  </si>
  <si>
    <t>NYM-J - PP-Y 4x1,5mm2</t>
  </si>
  <si>
    <t>NYM-J - PP-Y 5x1,5mm2</t>
  </si>
  <si>
    <t>NYM-J - PP-Y 3x2,5mm2</t>
  </si>
  <si>
    <t>NYM-J - PP-Y 5x2,5mm2</t>
  </si>
  <si>
    <t>CS 23mm</t>
  </si>
  <si>
    <t>"X3"</t>
  </si>
  <si>
    <r>
      <t xml:space="preserve">OPOMBA: </t>
    </r>
    <r>
      <rPr>
        <sz val="11"/>
        <rFont val="Times New Roman"/>
        <family val="1"/>
      </rPr>
      <t>Pred naročilom svetilk ponovno preveriti usklajenost</t>
    </r>
  </si>
  <si>
    <r>
      <t>Opomba:</t>
    </r>
    <r>
      <rPr>
        <sz val="11"/>
        <rFont val="Times New Roman"/>
        <family val="1"/>
      </rPr>
      <t xml:space="preserve"> Gradbena dela, kot so izkopi za kabelsko</t>
    </r>
  </si>
  <si>
    <t>3.1.1.</t>
  </si>
  <si>
    <t>varovalka ETIMAT /3/6-20A</t>
  </si>
  <si>
    <t>vrstne sponke VS 16</t>
  </si>
  <si>
    <t>finalno pleskan, s ključavnico</t>
  </si>
  <si>
    <t>stikalo LA 63A</t>
  </si>
  <si>
    <t>varovalka KZS68/10A, 30mA</t>
  </si>
  <si>
    <t>3.3.</t>
  </si>
  <si>
    <t>3.3.1.</t>
  </si>
  <si>
    <t>Razdelilnik R-G sestavljen iz :</t>
  </si>
  <si>
    <t>IR senzor 360 stopinj</t>
  </si>
  <si>
    <t>Telefonski ali računalniški priključek za UTP kabel</t>
  </si>
  <si>
    <t>Domofon bpt Sistem 200</t>
  </si>
  <si>
    <t>govorni aparat AGATA C200(slušalka, bela)</t>
  </si>
  <si>
    <t>centrala A/200R</t>
  </si>
  <si>
    <t>Selektor vhodov SI/200</t>
  </si>
  <si>
    <t>Relejna enota VLS/101</t>
  </si>
  <si>
    <t>nadometno ohišje HBP GH</t>
  </si>
  <si>
    <t>pokrov tabloja HPC/1 GH</t>
  </si>
  <si>
    <t>avdio modul HA/200</t>
  </si>
  <si>
    <t>Tipka za klic KHPS</t>
  </si>
  <si>
    <t>UTP 4x2x0,52 mm kat.6</t>
  </si>
  <si>
    <t>1x vhodni tablo Targha standard GH 2 tipki nadomet, 2x slušalka Agata basic</t>
  </si>
  <si>
    <t>CS 50mm Stigmaflex</t>
  </si>
  <si>
    <t>z opalnim steklom, LED žarnico 36W, 840 , FO</t>
  </si>
  <si>
    <t>stopnja zaščite IP43, bele barve ,</t>
  </si>
  <si>
    <t>"INTRA" 216 OP - 3260lm, 36W ali podobna</t>
  </si>
  <si>
    <t>nadgradna svetilka , modula 400x400 mm</t>
  </si>
  <si>
    <t>nadgradna svetilka , modula 600x600 mm</t>
  </si>
  <si>
    <t>z opalnim steklom, LED žarnico 25W, 840 , FO</t>
  </si>
  <si>
    <t>"INTRA" KARO C SOP 400- 2380lm, 25W ali podobna</t>
  </si>
  <si>
    <t>nadgradna svetilka , modula 300x300 mm</t>
  </si>
  <si>
    <t>z opalnim steklom, LED žarnico 15W, 840 , FO</t>
  </si>
  <si>
    <t>"INTRA" KARO C SOP 300- 1360lm, 15W ali podobna</t>
  </si>
  <si>
    <t>vgradna svetilka , modula 240x240 mm</t>
  </si>
  <si>
    <t>z opalnim steklom, LED žarnico 14W, 840 , FO</t>
  </si>
  <si>
    <t>stopnja zaščite IP44, bele barve ,</t>
  </si>
  <si>
    <t>"INTRA" NARRO R SOP - 1290lm, 14W ali podobna</t>
  </si>
  <si>
    <t>"Beghelli" Design LED TECH AT11W/SE1N</t>
  </si>
  <si>
    <t>"Beghelli" Design LED TECH AT11W/SE1N, IP65</t>
  </si>
  <si>
    <t>"X1, X2"</t>
  </si>
  <si>
    <t>zaščitno stikalo FID 63/0,3A</t>
  </si>
  <si>
    <t>varovalka KZS68/16A, 30mA</t>
  </si>
  <si>
    <t>vtičnica 230V 16A p. o. z vgrajeno otroško zaščito</t>
  </si>
  <si>
    <t>izmenično p. o.</t>
  </si>
  <si>
    <t>vtičnica 230V, 16A n.o., z otroško zaščito, s pokrovčkom</t>
  </si>
  <si>
    <t>Cev stimafleks 50 mm</t>
  </si>
  <si>
    <t>PN 16 mm ali NIK kanal</t>
  </si>
  <si>
    <t>Parapetni kanal "Elba" bele barve</t>
  </si>
  <si>
    <t>Osnova pločevinastega kanala 130/72, 2,5m</t>
  </si>
  <si>
    <t>Pregrada kanala kovinska, dolžine, l=2,5m</t>
  </si>
  <si>
    <t>3.2.7.</t>
  </si>
  <si>
    <t>3.2.8.</t>
  </si>
  <si>
    <t>3.2.9.</t>
  </si>
  <si>
    <t>3.2.10.</t>
  </si>
  <si>
    <t>3.2.11.</t>
  </si>
  <si>
    <t>zidna komunikacijska omara 19" ZE 56550 O.D.M.,</t>
  </si>
  <si>
    <t xml:space="preserve">višine 18HE -868mm, širine 560mm, globine 500 mm, </t>
  </si>
  <si>
    <t>podnožjem, z odprtino na dnu in na vrhu ustrezno zaščitena</t>
  </si>
  <si>
    <t xml:space="preserve">kuhinje, hidrantov in jaškov s </t>
  </si>
  <si>
    <t>sponkami -objemkami (1/2”-5/4”)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</si>
</sst>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 * #,##0.00_)\ _S_I_T_ ;_ * \(#,##0.00\)\ _S_I_T_ ;_ * &quot;-&quot;??_)\ _S_I_T_ ;_ @_ "/>
    <numFmt numFmtId="173" formatCode="_ * #,##0.00_)\ &quot;SIT&quot;_ ;_ * \(#,##0.00\)\ &quot;SIT&quot;_ ;_ * &quot;-&quot;??_)\ &quot;SIT&quot;_ ;_ @_ "/>
    <numFmt numFmtId="174" formatCode="#,##0.00_ ;\-#,##0.00\ "/>
    <numFmt numFmtId="175" formatCode="0.0%"/>
    <numFmt numFmtId="176" formatCode="#,##0.00\ _S_I_T"/>
    <numFmt numFmtId="177" formatCode="&quot;True&quot;;&quot;True&quot;;&quot;False&quot;"/>
    <numFmt numFmtId="178" formatCode="&quot;On&quot;;&quot;On&quot;;&quot;Off&quot;"/>
    <numFmt numFmtId="179" formatCode="#,##0.00\ &quot;SIT&quot;"/>
    <numFmt numFmtId="180" formatCode="#,##0.00\ [$€-1];\-#,##0.00\ [$€-1]"/>
    <numFmt numFmtId="181" formatCode="0_)"/>
    <numFmt numFmtId="182" formatCode="#,##0_ ;\-#,##0\ "/>
    <numFmt numFmtId="183" formatCode="_-* #,##0.00\ _S_I_T_-;\-* #,##0.00\ _S_I_T_-;_-* \-??\ _S_I_T_-;_-@_-"/>
    <numFmt numFmtId="184" formatCode="#,##0.0_ ;\-#,##0.0\ "/>
    <numFmt numFmtId="185" formatCode="#,##0.00\ [$€-1]"/>
    <numFmt numFmtId="186" formatCode="\$#,##0.00_);\-\$#,##0.00"/>
    <numFmt numFmtId="187" formatCode="#,##0\ _S_I_T"/>
    <numFmt numFmtId="188" formatCode="0.0%_);0.0%"/>
    <numFmt numFmtId="189" formatCode="#,##0.00_);\-#,##0.00"/>
  </numFmts>
  <fonts count="44">
    <font>
      <sz val="11"/>
      <name val="Times New Roman CE"/>
      <family val="0"/>
    </font>
    <font>
      <b/>
      <sz val="11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u val="single"/>
      <sz val="11"/>
      <name val="Times New Roman CE"/>
      <family val="1"/>
    </font>
    <font>
      <sz val="10"/>
      <name val="Arial CE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1" xfId="0" applyNumberFormat="1" applyFont="1" applyBorder="1" applyAlignment="1">
      <alignment/>
    </xf>
    <xf numFmtId="0" fontId="0" fillId="0" borderId="0" xfId="41" applyFont="1">
      <alignment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14" fontId="9" fillId="0" borderId="0" xfId="0" applyNumberFormat="1" applyFont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70" fontId="9" fillId="0" borderId="0" xfId="6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1" fontId="8" fillId="0" borderId="0" xfId="0" applyNumberFormat="1" applyFont="1" applyAlignment="1">
      <alignment/>
    </xf>
    <xf numFmtId="1" fontId="9" fillId="0" borderId="0" xfId="0" applyNumberFormat="1" applyFont="1" applyFill="1" applyAlignment="1">
      <alignment horizontal="left"/>
    </xf>
    <xf numFmtId="1" fontId="9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" fontId="9" fillId="0" borderId="0" xfId="0" applyNumberFormat="1" applyFont="1" applyFill="1" applyAlignment="1">
      <alignment/>
    </xf>
    <xf numFmtId="9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wrapText="1"/>
    </xf>
    <xf numFmtId="49" fontId="8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9" fillId="0" borderId="0" xfId="0" applyNumberFormat="1" applyFont="1" applyFill="1" applyAlignment="1">
      <alignment horizontal="right"/>
    </xf>
    <xf numFmtId="4" fontId="0" fillId="0" borderId="0" xfId="0" applyNumberFormat="1" applyFont="1" applyBorder="1" applyAlignment="1">
      <alignment/>
    </xf>
    <xf numFmtId="4" fontId="9" fillId="0" borderId="0" xfId="62" applyNumberFormat="1" applyFont="1" applyFill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/>
    </xf>
    <xf numFmtId="0" fontId="9" fillId="0" borderId="0" xfId="41" applyFont="1" applyAlignment="1">
      <alignment horizontal="center"/>
      <protection/>
    </xf>
    <xf numFmtId="0" fontId="9" fillId="0" borderId="0" xfId="41" applyFont="1" applyAlignment="1">
      <alignment horizontal="right"/>
      <protection/>
    </xf>
    <xf numFmtId="0" fontId="9" fillId="0" borderId="0" xfId="41" applyFont="1" applyFill="1" applyAlignment="1">
      <alignment horizontal="right"/>
      <protection/>
    </xf>
    <xf numFmtId="0" fontId="9" fillId="0" borderId="0" xfId="41" applyFont="1" applyFill="1">
      <alignment/>
      <protection/>
    </xf>
    <xf numFmtId="4" fontId="9" fillId="0" borderId="0" xfId="0" applyNumberFormat="1" applyFont="1" applyFill="1" applyBorder="1" applyAlignment="1">
      <alignment/>
    </xf>
    <xf numFmtId="0" fontId="0" fillId="0" borderId="0" xfId="41" applyFont="1" applyFill="1">
      <alignment/>
      <protection/>
    </xf>
    <xf numFmtId="4" fontId="9" fillId="0" borderId="0" xfId="41" applyNumberFormat="1" applyFont="1" applyFill="1">
      <alignment/>
      <protection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/>
    </xf>
    <xf numFmtId="0" fontId="9" fillId="0" borderId="0" xfId="41" applyFont="1" applyFill="1" applyBorder="1">
      <alignment/>
      <protection/>
    </xf>
    <xf numFmtId="4" fontId="9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" fontId="9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right"/>
    </xf>
    <xf numFmtId="0" fontId="9" fillId="0" borderId="0" xfId="42" applyFont="1" applyFill="1" applyAlignment="1">
      <alignment horizontal="right"/>
      <protection/>
    </xf>
    <xf numFmtId="49" fontId="9" fillId="0" borderId="0" xfId="42" applyNumberFormat="1" applyFont="1">
      <alignment/>
      <protection/>
    </xf>
    <xf numFmtId="0" fontId="9" fillId="0" borderId="0" xfId="42" applyFont="1">
      <alignment/>
      <protection/>
    </xf>
    <xf numFmtId="4" fontId="9" fillId="0" borderId="0" xfId="42" applyNumberFormat="1" applyFont="1" applyAlignment="1">
      <alignment horizontal="right"/>
      <protection/>
    </xf>
    <xf numFmtId="0" fontId="9" fillId="0" borderId="0" xfId="42" applyFont="1" applyAlignment="1">
      <alignment horizontal="left"/>
      <protection/>
    </xf>
    <xf numFmtId="4" fontId="0" fillId="0" borderId="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2266" xfId="41"/>
    <cellStyle name="Navadno_316_pzi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Slog 1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5"/>
  <sheetViews>
    <sheetView tabSelected="1" zoomScalePageLayoutView="0" workbookViewId="0" topLeftCell="A229">
      <selection activeCell="B262" sqref="B262"/>
    </sheetView>
  </sheetViews>
  <sheetFormatPr defaultColWidth="8.796875" defaultRowHeight="14.25"/>
  <cols>
    <col min="1" max="1" width="7.3984375" style="26" customWidth="1"/>
    <col min="2" max="2" width="48.3984375" style="24" customWidth="1"/>
    <col min="3" max="3" width="3.8984375" style="24" customWidth="1"/>
    <col min="4" max="4" width="6.3984375" style="24" customWidth="1"/>
    <col min="5" max="5" width="9.09765625" style="24" customWidth="1"/>
    <col min="6" max="6" width="9.296875" style="24" customWidth="1"/>
    <col min="7" max="7" width="11.3984375" style="24" customWidth="1"/>
    <col min="8" max="8" width="13.59765625" style="24" customWidth="1"/>
    <col min="9" max="9" width="11.8984375" style="24" customWidth="1"/>
    <col min="10" max="16384" width="9.09765625" style="24" customWidth="1"/>
  </cols>
  <sheetData>
    <row r="1" spans="1:7" ht="15">
      <c r="A1" s="22" t="s">
        <v>88</v>
      </c>
      <c r="B1" s="23" t="s">
        <v>118</v>
      </c>
      <c r="G1" s="24">
        <v>0.4</v>
      </c>
    </row>
    <row r="2" ht="15">
      <c r="B2" s="27"/>
    </row>
    <row r="3" spans="1:5" ht="15">
      <c r="A3" s="28" t="s">
        <v>107</v>
      </c>
      <c r="B3" s="29" t="s">
        <v>37</v>
      </c>
      <c r="C3" s="29"/>
      <c r="D3" s="29"/>
      <c r="E3" s="29"/>
    </row>
    <row r="4" spans="1:5" ht="15">
      <c r="A4" s="28"/>
      <c r="B4" s="29"/>
      <c r="C4" s="29"/>
      <c r="D4" s="29"/>
      <c r="E4" s="29"/>
    </row>
    <row r="5" spans="1:5" ht="15">
      <c r="A5" s="28"/>
      <c r="B5" s="29" t="s">
        <v>38</v>
      </c>
      <c r="C5" s="29"/>
      <c r="D5" s="29"/>
      <c r="E5" s="29"/>
    </row>
    <row r="6" spans="1:5" ht="15">
      <c r="A6" s="28"/>
      <c r="B6" s="29"/>
      <c r="C6" s="29"/>
      <c r="D6" s="29"/>
      <c r="E6" s="29"/>
    </row>
    <row r="7" spans="1:6" ht="15">
      <c r="A7" s="30" t="s">
        <v>147</v>
      </c>
      <c r="B7" s="29" t="s">
        <v>155</v>
      </c>
      <c r="C7" s="29"/>
      <c r="D7" s="29"/>
      <c r="E7" s="29"/>
      <c r="F7" s="41"/>
    </row>
    <row r="8" spans="1:6" ht="15">
      <c r="A8" s="28"/>
      <c r="B8" s="29"/>
      <c r="C8" s="29"/>
      <c r="D8" s="29"/>
      <c r="E8" s="29"/>
      <c r="F8" s="41"/>
    </row>
    <row r="9" spans="1:6" ht="15">
      <c r="A9" s="28"/>
      <c r="B9" s="29" t="s">
        <v>137</v>
      </c>
      <c r="C9" s="29"/>
      <c r="D9" s="29"/>
      <c r="E9" s="29"/>
      <c r="F9" s="41"/>
    </row>
    <row r="10" spans="1:6" ht="15">
      <c r="A10" s="28"/>
      <c r="B10" s="29" t="s">
        <v>20</v>
      </c>
      <c r="C10" s="29"/>
      <c r="D10" s="29"/>
      <c r="E10" s="29"/>
      <c r="F10" s="41"/>
    </row>
    <row r="11" spans="1:5" ht="15">
      <c r="A11" s="28"/>
      <c r="B11" s="29" t="s">
        <v>150</v>
      </c>
      <c r="C11" s="29" t="s">
        <v>39</v>
      </c>
      <c r="D11" s="29">
        <v>1</v>
      </c>
      <c r="E11" s="29"/>
    </row>
    <row r="12" spans="1:5" ht="15">
      <c r="A12" s="28"/>
      <c r="B12" s="29" t="s">
        <v>151</v>
      </c>
      <c r="C12" s="29" t="s">
        <v>39</v>
      </c>
      <c r="D12" s="29">
        <v>1</v>
      </c>
      <c r="E12" s="29"/>
    </row>
    <row r="13" spans="1:5" ht="15">
      <c r="A13" s="28"/>
      <c r="B13" s="29" t="s">
        <v>187</v>
      </c>
      <c r="C13" s="29" t="s">
        <v>39</v>
      </c>
      <c r="D13" s="29">
        <v>1</v>
      </c>
      <c r="E13" s="41"/>
    </row>
    <row r="14" spans="1:5" ht="15">
      <c r="A14" s="28"/>
      <c r="B14" s="29" t="s">
        <v>44</v>
      </c>
      <c r="C14" s="29" t="s">
        <v>39</v>
      </c>
      <c r="D14" s="29">
        <v>61</v>
      </c>
      <c r="E14" s="29"/>
    </row>
    <row r="15" spans="1:5" ht="15">
      <c r="A15" s="28"/>
      <c r="B15" s="29" t="s">
        <v>148</v>
      </c>
      <c r="C15" s="29" t="s">
        <v>39</v>
      </c>
      <c r="D15" s="29">
        <v>6</v>
      </c>
      <c r="E15" s="29"/>
    </row>
    <row r="16" spans="1:6" s="1" customFormat="1" ht="15">
      <c r="A16" s="57"/>
      <c r="B16" s="58" t="s">
        <v>152</v>
      </c>
      <c r="C16" s="58" t="s">
        <v>39</v>
      </c>
      <c r="D16" s="58">
        <v>1</v>
      </c>
      <c r="E16" s="58"/>
      <c r="F16" s="8"/>
    </row>
    <row r="17" spans="1:6" s="1" customFormat="1" ht="15">
      <c r="A17" s="57"/>
      <c r="B17" s="58" t="s">
        <v>188</v>
      </c>
      <c r="C17" s="58" t="s">
        <v>39</v>
      </c>
      <c r="D17" s="58">
        <v>1</v>
      </c>
      <c r="E17" s="58"/>
      <c r="F17" s="8"/>
    </row>
    <row r="18" spans="1:5" s="1" customFormat="1" ht="15">
      <c r="A18" s="6"/>
      <c r="B18" s="1" t="s">
        <v>119</v>
      </c>
      <c r="C18" s="58" t="s">
        <v>39</v>
      </c>
      <c r="D18" s="58">
        <v>5</v>
      </c>
      <c r="E18" s="58"/>
    </row>
    <row r="19" spans="1:6" s="1" customFormat="1" ht="15">
      <c r="A19" s="57"/>
      <c r="B19" s="58" t="s">
        <v>27</v>
      </c>
      <c r="C19" s="58"/>
      <c r="D19" s="58"/>
      <c r="E19" s="58"/>
      <c r="F19" s="8"/>
    </row>
    <row r="20" spans="1:243" s="1" customFormat="1" ht="15">
      <c r="A20" s="57"/>
      <c r="B20" s="58" t="s">
        <v>28</v>
      </c>
      <c r="C20" s="58" t="s">
        <v>39</v>
      </c>
      <c r="D20" s="58">
        <v>4</v>
      </c>
      <c r="E20" s="58"/>
      <c r="F20" s="8"/>
      <c r="II20" s="58">
        <f>SUM(D20:IH20)</f>
        <v>4</v>
      </c>
    </row>
    <row r="21" spans="1:236" ht="15">
      <c r="A21" s="28"/>
      <c r="B21" s="29" t="s">
        <v>128</v>
      </c>
      <c r="C21" s="29" t="s">
        <v>39</v>
      </c>
      <c r="D21" s="29">
        <v>1</v>
      </c>
      <c r="E21" s="29"/>
      <c r="F21" s="41"/>
      <c r="IB21" s="29">
        <f>SUM(D21:IA21)</f>
        <v>1</v>
      </c>
    </row>
    <row r="22" spans="1:5" ht="15">
      <c r="A22" s="28"/>
      <c r="B22" s="29" t="s">
        <v>45</v>
      </c>
      <c r="C22" s="29" t="s">
        <v>39</v>
      </c>
      <c r="D22" s="29">
        <v>4</v>
      </c>
      <c r="E22" s="29"/>
    </row>
    <row r="23" spans="1:5" ht="15">
      <c r="A23" s="28"/>
      <c r="B23" s="29" t="s">
        <v>40</v>
      </c>
      <c r="C23" s="29" t="s">
        <v>41</v>
      </c>
      <c r="D23" s="29">
        <v>8</v>
      </c>
      <c r="E23" s="29"/>
    </row>
    <row r="24" spans="1:5" ht="15">
      <c r="A24" s="28"/>
      <c r="B24" s="29" t="s">
        <v>42</v>
      </c>
      <c r="C24" s="29" t="s">
        <v>39</v>
      </c>
      <c r="D24" s="29">
        <v>6</v>
      </c>
      <c r="E24" s="29"/>
    </row>
    <row r="25" spans="2:4" ht="15">
      <c r="B25" s="24" t="s">
        <v>149</v>
      </c>
      <c r="C25" s="24" t="s">
        <v>39</v>
      </c>
      <c r="D25" s="24">
        <v>5</v>
      </c>
    </row>
    <row r="26" spans="2:4" ht="15">
      <c r="B26" s="24" t="s">
        <v>133</v>
      </c>
      <c r="C26" s="24" t="s">
        <v>39</v>
      </c>
      <c r="D26" s="24">
        <v>82</v>
      </c>
    </row>
    <row r="27" spans="1:6" ht="15">
      <c r="A27" s="37"/>
      <c r="B27" s="38" t="s">
        <v>43</v>
      </c>
      <c r="C27" s="38"/>
      <c r="D27" s="62">
        <v>0.1</v>
      </c>
      <c r="E27" s="62"/>
      <c r="F27" s="34"/>
    </row>
    <row r="28" spans="2:6" ht="15.75" thickBot="1">
      <c r="B28" s="63"/>
      <c r="C28" s="63"/>
      <c r="D28" s="63"/>
      <c r="E28" s="34"/>
      <c r="F28" s="34"/>
    </row>
    <row r="29" spans="2:6" ht="15.75" thickBot="1">
      <c r="B29" s="63" t="s">
        <v>125</v>
      </c>
      <c r="C29" s="63" t="s">
        <v>39</v>
      </c>
      <c r="D29" s="63">
        <v>1</v>
      </c>
      <c r="E29" s="24">
        <v>0</v>
      </c>
      <c r="F29" s="104">
        <f>D29*E29</f>
        <v>0</v>
      </c>
    </row>
    <row r="30" spans="2:6" ht="15">
      <c r="B30" s="34"/>
      <c r="C30" s="34"/>
      <c r="D30" s="34"/>
      <c r="E30" s="34"/>
      <c r="F30" s="42"/>
    </row>
    <row r="31" spans="1:5" ht="15">
      <c r="A31" s="28" t="s">
        <v>108</v>
      </c>
      <c r="B31" s="29" t="s">
        <v>46</v>
      </c>
      <c r="C31" s="29"/>
      <c r="D31" s="29"/>
      <c r="E31" s="29"/>
    </row>
    <row r="32" spans="2:5" ht="15">
      <c r="B32" s="29" t="s">
        <v>47</v>
      </c>
      <c r="C32" s="29"/>
      <c r="D32" s="29"/>
      <c r="E32" s="29"/>
    </row>
    <row r="33" spans="1:5" ht="15">
      <c r="A33" s="28"/>
      <c r="B33" s="29" t="s">
        <v>48</v>
      </c>
      <c r="C33" s="29"/>
      <c r="D33" s="29"/>
      <c r="E33" s="29"/>
    </row>
    <row r="34" spans="1:5" s="1" customFormat="1" ht="15">
      <c r="A34" s="57"/>
      <c r="B34" s="58" t="s">
        <v>21</v>
      </c>
      <c r="C34" s="58"/>
      <c r="D34" s="58"/>
      <c r="E34" s="58"/>
    </row>
    <row r="35" spans="1:5" ht="15">
      <c r="A35" s="28"/>
      <c r="B35" s="29"/>
      <c r="C35" s="29"/>
      <c r="D35" s="29"/>
      <c r="E35" s="29"/>
    </row>
    <row r="36" spans="1:6" s="25" customFormat="1" ht="15">
      <c r="A36" s="35" t="s">
        <v>49</v>
      </c>
      <c r="B36" s="36" t="s">
        <v>174</v>
      </c>
      <c r="C36" s="36"/>
      <c r="D36" s="46"/>
      <c r="F36" s="81"/>
    </row>
    <row r="37" spans="1:6" s="25" customFormat="1" ht="15">
      <c r="A37" s="35"/>
      <c r="B37" s="25" t="s">
        <v>170</v>
      </c>
      <c r="D37" s="46"/>
      <c r="F37" s="81"/>
    </row>
    <row r="38" spans="1:6" s="25" customFormat="1" ht="15">
      <c r="A38" s="35"/>
      <c r="B38" s="25" t="s">
        <v>171</v>
      </c>
      <c r="D38" s="46"/>
      <c r="F38" s="81"/>
    </row>
    <row r="39" spans="1:8" s="25" customFormat="1" ht="15">
      <c r="A39" s="35"/>
      <c r="B39" s="36" t="s">
        <v>172</v>
      </c>
      <c r="C39" s="36" t="s">
        <v>39</v>
      </c>
      <c r="D39" s="46">
        <v>38</v>
      </c>
      <c r="E39" s="24">
        <v>0</v>
      </c>
      <c r="F39" s="104">
        <f>D39*E39</f>
        <v>0</v>
      </c>
      <c r="G39" s="31"/>
      <c r="H39" s="31"/>
    </row>
    <row r="40" spans="1:8" s="25" customFormat="1" ht="15">
      <c r="A40" s="35"/>
      <c r="B40" s="36"/>
      <c r="C40" s="36"/>
      <c r="D40" s="46"/>
      <c r="F40" s="81"/>
      <c r="G40" s="31"/>
      <c r="H40" s="31"/>
    </row>
    <row r="41" spans="1:6" s="25" customFormat="1" ht="15">
      <c r="A41" s="35" t="s">
        <v>120</v>
      </c>
      <c r="B41" s="36" t="s">
        <v>173</v>
      </c>
      <c r="C41" s="36"/>
      <c r="D41" s="46"/>
      <c r="F41" s="81"/>
    </row>
    <row r="42" spans="1:6" s="25" customFormat="1" ht="15">
      <c r="A42" s="35"/>
      <c r="B42" s="25" t="s">
        <v>175</v>
      </c>
      <c r="D42" s="46"/>
      <c r="F42" s="81"/>
    </row>
    <row r="43" spans="1:6" s="25" customFormat="1" ht="15">
      <c r="A43" s="35"/>
      <c r="B43" s="25" t="s">
        <v>171</v>
      </c>
      <c r="D43" s="46"/>
      <c r="F43" s="81"/>
    </row>
    <row r="44" spans="1:8" s="25" customFormat="1" ht="15">
      <c r="A44" s="35"/>
      <c r="B44" s="36" t="s">
        <v>176</v>
      </c>
      <c r="C44" s="36" t="s">
        <v>39</v>
      </c>
      <c r="D44" s="46">
        <v>25</v>
      </c>
      <c r="E44" s="24">
        <v>0</v>
      </c>
      <c r="F44" s="104">
        <f>D44*E44</f>
        <v>0</v>
      </c>
      <c r="G44" s="31"/>
      <c r="H44" s="31"/>
    </row>
    <row r="45" spans="1:8" s="25" customFormat="1" ht="15">
      <c r="A45" s="35"/>
      <c r="B45" s="36"/>
      <c r="C45" s="36"/>
      <c r="D45" s="46"/>
      <c r="F45" s="81"/>
      <c r="G45" s="31"/>
      <c r="H45" s="31"/>
    </row>
    <row r="46" spans="1:6" s="25" customFormat="1" ht="15">
      <c r="A46" s="35" t="s">
        <v>123</v>
      </c>
      <c r="B46" s="36" t="s">
        <v>180</v>
      </c>
      <c r="C46" s="36"/>
      <c r="D46" s="46"/>
      <c r="F46" s="81"/>
    </row>
    <row r="47" spans="1:6" s="25" customFormat="1" ht="15">
      <c r="A47" s="35"/>
      <c r="B47" s="25" t="s">
        <v>181</v>
      </c>
      <c r="D47" s="46"/>
      <c r="F47" s="81"/>
    </row>
    <row r="48" spans="1:6" s="25" customFormat="1" ht="15">
      <c r="A48" s="35"/>
      <c r="B48" s="25" t="s">
        <v>182</v>
      </c>
      <c r="D48" s="46"/>
      <c r="F48" s="81"/>
    </row>
    <row r="49" spans="1:8" s="25" customFormat="1" ht="15">
      <c r="A49" s="35"/>
      <c r="B49" s="36" t="s">
        <v>183</v>
      </c>
      <c r="C49" s="36" t="s">
        <v>39</v>
      </c>
      <c r="D49" s="46">
        <v>10</v>
      </c>
      <c r="E49" s="24">
        <v>0</v>
      </c>
      <c r="F49" s="104">
        <f>D49*E49</f>
        <v>0</v>
      </c>
      <c r="G49" s="31"/>
      <c r="H49" s="31"/>
    </row>
    <row r="50" spans="1:8" s="25" customFormat="1" ht="15">
      <c r="A50" s="35"/>
      <c r="B50" s="36"/>
      <c r="C50" s="36"/>
      <c r="D50" s="46"/>
      <c r="F50" s="81"/>
      <c r="G50" s="31"/>
      <c r="H50" s="31"/>
    </row>
    <row r="51" spans="1:6" s="25" customFormat="1" ht="15">
      <c r="A51" s="35" t="s">
        <v>131</v>
      </c>
      <c r="B51" s="36" t="s">
        <v>177</v>
      </c>
      <c r="C51" s="36"/>
      <c r="D51" s="46"/>
      <c r="F51" s="81"/>
    </row>
    <row r="52" spans="1:6" s="25" customFormat="1" ht="15">
      <c r="A52" s="35"/>
      <c r="B52" s="25" t="s">
        <v>178</v>
      </c>
      <c r="D52" s="46"/>
      <c r="F52" s="81"/>
    </row>
    <row r="53" spans="1:6" s="25" customFormat="1" ht="15">
      <c r="A53" s="35"/>
      <c r="B53" s="25" t="s">
        <v>171</v>
      </c>
      <c r="D53" s="46"/>
      <c r="F53" s="81"/>
    </row>
    <row r="54" spans="1:8" s="25" customFormat="1" ht="15">
      <c r="A54" s="35"/>
      <c r="B54" s="36" t="s">
        <v>179</v>
      </c>
      <c r="C54" s="36" t="s">
        <v>39</v>
      </c>
      <c r="D54" s="46">
        <v>1</v>
      </c>
      <c r="E54" s="24">
        <v>0</v>
      </c>
      <c r="F54" s="104">
        <f>D54*E54</f>
        <v>0</v>
      </c>
      <c r="G54" s="31"/>
      <c r="H54" s="31"/>
    </row>
    <row r="55" spans="1:8" s="25" customFormat="1" ht="15">
      <c r="A55" s="35"/>
      <c r="B55" s="36"/>
      <c r="C55" s="36"/>
      <c r="D55" s="46"/>
      <c r="F55" s="81"/>
      <c r="G55" s="31"/>
      <c r="H55" s="31"/>
    </row>
    <row r="56" spans="1:5" ht="15">
      <c r="A56" s="28"/>
      <c r="B56" s="29" t="s">
        <v>50</v>
      </c>
      <c r="C56" s="29"/>
      <c r="D56" s="29"/>
      <c r="E56" s="29"/>
    </row>
    <row r="57" spans="1:5" ht="15">
      <c r="A57" s="28"/>
      <c r="B57" s="29"/>
      <c r="C57" s="29"/>
      <c r="D57" s="29"/>
      <c r="E57" s="29"/>
    </row>
    <row r="58" spans="1:6" s="1" customFormat="1" ht="15">
      <c r="A58" s="57" t="s">
        <v>186</v>
      </c>
      <c r="B58" s="58" t="s">
        <v>184</v>
      </c>
      <c r="C58" s="58" t="s">
        <v>39</v>
      </c>
      <c r="D58" s="58">
        <v>21</v>
      </c>
      <c r="E58" s="24">
        <v>0</v>
      </c>
      <c r="F58" s="104">
        <f>D58*E58</f>
        <v>0</v>
      </c>
    </row>
    <row r="59" spans="1:6" s="1" customFormat="1" ht="15">
      <c r="A59" s="57" t="s">
        <v>144</v>
      </c>
      <c r="B59" s="58" t="s">
        <v>185</v>
      </c>
      <c r="C59" s="58" t="s">
        <v>39</v>
      </c>
      <c r="D59" s="58">
        <v>4</v>
      </c>
      <c r="E59" s="24">
        <v>0</v>
      </c>
      <c r="F59" s="104">
        <f>D59*E59</f>
        <v>0</v>
      </c>
    </row>
    <row r="60" spans="1:8" s="1" customFormat="1" ht="15">
      <c r="A60" s="57"/>
      <c r="B60" s="29" t="s">
        <v>1</v>
      </c>
      <c r="C60" s="58"/>
      <c r="D60" s="58"/>
      <c r="G60" s="25"/>
      <c r="H60" s="25"/>
    </row>
    <row r="61" spans="1:8" s="1" customFormat="1" ht="15">
      <c r="A61" s="57"/>
      <c r="B61" s="29" t="s">
        <v>2</v>
      </c>
      <c r="C61" s="58" t="s">
        <v>39</v>
      </c>
      <c r="D61" s="58">
        <v>5</v>
      </c>
      <c r="E61" s="24">
        <v>0</v>
      </c>
      <c r="F61" s="104">
        <f>D61*E61</f>
        <v>0</v>
      </c>
      <c r="G61" s="31"/>
      <c r="H61" s="31"/>
    </row>
    <row r="62" spans="1:5" ht="15">
      <c r="A62" s="28"/>
      <c r="B62" s="29"/>
      <c r="C62" s="29"/>
      <c r="D62" s="29"/>
      <c r="E62" s="29"/>
    </row>
    <row r="63" spans="1:5" ht="15">
      <c r="A63" s="28"/>
      <c r="B63" s="48" t="s">
        <v>145</v>
      </c>
      <c r="C63" s="29"/>
      <c r="D63" s="29"/>
      <c r="E63" s="29"/>
    </row>
    <row r="64" spans="1:5" ht="15">
      <c r="A64" s="28"/>
      <c r="B64" s="29" t="s">
        <v>51</v>
      </c>
      <c r="C64" s="29"/>
      <c r="D64" s="29"/>
      <c r="E64" s="29"/>
    </row>
    <row r="65" spans="1:5" ht="15">
      <c r="A65" s="28"/>
      <c r="B65" s="29"/>
      <c r="C65" s="29"/>
      <c r="D65" s="29"/>
      <c r="E65" s="29"/>
    </row>
    <row r="66" spans="1:5" ht="15">
      <c r="A66" s="28" t="s">
        <v>109</v>
      </c>
      <c r="B66" s="29" t="s">
        <v>52</v>
      </c>
      <c r="C66" s="29"/>
      <c r="D66" s="29"/>
      <c r="E66" s="29"/>
    </row>
    <row r="67" spans="1:5" ht="15">
      <c r="A67" s="28"/>
      <c r="B67" s="29" t="s">
        <v>53</v>
      </c>
      <c r="C67" s="29"/>
      <c r="D67" s="29"/>
      <c r="E67" s="29"/>
    </row>
    <row r="68" spans="1:5" ht="15">
      <c r="A68" s="28"/>
      <c r="B68" s="29" t="s">
        <v>0</v>
      </c>
      <c r="C68" s="29"/>
      <c r="D68" s="29"/>
      <c r="E68" s="29"/>
    </row>
    <row r="69" spans="1:5" ht="15">
      <c r="A69" s="28"/>
      <c r="B69" s="29"/>
      <c r="C69" s="29"/>
      <c r="D69" s="29"/>
      <c r="E69" s="29"/>
    </row>
    <row r="70" spans="1:6" ht="15">
      <c r="A70" s="28"/>
      <c r="B70" s="29" t="s">
        <v>54</v>
      </c>
      <c r="C70" s="29" t="s">
        <v>39</v>
      </c>
      <c r="D70" s="29">
        <v>10</v>
      </c>
      <c r="E70" s="24">
        <v>0</v>
      </c>
      <c r="F70" s="104">
        <f>D70*E70</f>
        <v>0</v>
      </c>
    </row>
    <row r="71" spans="1:6" ht="15">
      <c r="A71" s="28"/>
      <c r="B71" s="29" t="s">
        <v>55</v>
      </c>
      <c r="C71" s="29" t="s">
        <v>39</v>
      </c>
      <c r="D71" s="29">
        <v>5</v>
      </c>
      <c r="E71" s="24">
        <v>0</v>
      </c>
      <c r="F71" s="104">
        <f>D71*E71</f>
        <v>0</v>
      </c>
    </row>
    <row r="72" spans="1:6" ht="15">
      <c r="A72" s="28"/>
      <c r="B72" s="29" t="s">
        <v>56</v>
      </c>
      <c r="C72" s="29" t="s">
        <v>39</v>
      </c>
      <c r="D72" s="29">
        <v>14</v>
      </c>
      <c r="E72" s="24">
        <v>0</v>
      </c>
      <c r="F72" s="104">
        <f>D72*E72</f>
        <v>0</v>
      </c>
    </row>
    <row r="73" spans="1:6" ht="15">
      <c r="A73" s="28"/>
      <c r="B73" s="29" t="s">
        <v>190</v>
      </c>
      <c r="C73" s="29" t="s">
        <v>39</v>
      </c>
      <c r="D73" s="29">
        <v>8</v>
      </c>
      <c r="E73" s="24">
        <v>0</v>
      </c>
      <c r="F73" s="104">
        <f>D73*E73</f>
        <v>0</v>
      </c>
    </row>
    <row r="74" spans="1:6" ht="15">
      <c r="A74" s="28"/>
      <c r="B74" s="29" t="s">
        <v>3</v>
      </c>
      <c r="C74" s="29" t="s">
        <v>39</v>
      </c>
      <c r="D74" s="29">
        <v>22</v>
      </c>
      <c r="E74" s="24">
        <v>0</v>
      </c>
      <c r="F74" s="104">
        <f>D74*E74</f>
        <v>0</v>
      </c>
    </row>
    <row r="75" spans="1:5" ht="15">
      <c r="A75" s="28"/>
      <c r="B75" s="29"/>
      <c r="C75" s="29"/>
      <c r="D75" s="29"/>
      <c r="E75" s="29"/>
    </row>
    <row r="76" spans="1:6" ht="15">
      <c r="A76" s="28"/>
      <c r="B76" s="29" t="s">
        <v>189</v>
      </c>
      <c r="C76" s="29" t="s">
        <v>39</v>
      </c>
      <c r="D76" s="29">
        <v>65</v>
      </c>
      <c r="E76" s="24">
        <v>0</v>
      </c>
      <c r="F76" s="104">
        <f>D76*E76</f>
        <v>0</v>
      </c>
    </row>
    <row r="77" spans="1:6" ht="15">
      <c r="A77" s="28"/>
      <c r="B77" s="29" t="s">
        <v>191</v>
      </c>
      <c r="C77" s="29" t="s">
        <v>39</v>
      </c>
      <c r="D77" s="29">
        <v>12</v>
      </c>
      <c r="E77" s="24">
        <v>0</v>
      </c>
      <c r="F77" s="104">
        <f>D77*E77</f>
        <v>0</v>
      </c>
    </row>
    <row r="78" spans="1:5" ht="15">
      <c r="A78" s="28"/>
      <c r="B78" s="29"/>
      <c r="C78" s="29"/>
      <c r="D78" s="29"/>
      <c r="E78" s="29"/>
    </row>
    <row r="79" spans="1:6" ht="15">
      <c r="A79" s="28"/>
      <c r="B79" s="29" t="s">
        <v>25</v>
      </c>
      <c r="C79" s="29" t="s">
        <v>39</v>
      </c>
      <c r="D79" s="29">
        <v>15</v>
      </c>
      <c r="E79" s="24">
        <v>0</v>
      </c>
      <c r="F79" s="104">
        <f>D79*E79</f>
        <v>0</v>
      </c>
    </row>
    <row r="80" spans="1:5" ht="15">
      <c r="A80" s="28"/>
      <c r="B80" s="29"/>
      <c r="C80" s="29"/>
      <c r="D80" s="29"/>
      <c r="E80" s="29"/>
    </row>
    <row r="81" spans="1:2" ht="15">
      <c r="A81" s="28"/>
      <c r="B81" s="24" t="s">
        <v>57</v>
      </c>
    </row>
    <row r="82" spans="1:2" ht="15">
      <c r="A82" s="28"/>
      <c r="B82" s="24" t="s">
        <v>58</v>
      </c>
    </row>
    <row r="83" spans="1:6" ht="15">
      <c r="A83" s="28"/>
      <c r="B83" s="24" t="s">
        <v>59</v>
      </c>
      <c r="C83" s="24" t="s">
        <v>39</v>
      </c>
      <c r="D83" s="24">
        <v>8</v>
      </c>
      <c r="E83" s="24">
        <v>0</v>
      </c>
      <c r="F83" s="104">
        <f>D83*E83</f>
        <v>0</v>
      </c>
    </row>
    <row r="84" ht="15">
      <c r="A84" s="28"/>
    </row>
    <row r="85" spans="1:5" s="25" customFormat="1" ht="15">
      <c r="A85" s="35" t="s">
        <v>110</v>
      </c>
      <c r="B85" s="36" t="s">
        <v>60</v>
      </c>
      <c r="C85" s="36"/>
      <c r="D85" s="36"/>
      <c r="E85" s="36"/>
    </row>
    <row r="86" spans="1:5" s="25" customFormat="1" ht="15">
      <c r="A86" s="35"/>
      <c r="B86" s="36" t="s">
        <v>61</v>
      </c>
      <c r="C86" s="36"/>
      <c r="D86" s="36"/>
      <c r="E86" s="36"/>
    </row>
    <row r="87" spans="1:5" s="25" customFormat="1" ht="15">
      <c r="A87" s="35"/>
      <c r="B87" s="36" t="s">
        <v>62</v>
      </c>
      <c r="C87" s="36"/>
      <c r="D87" s="36"/>
      <c r="E87" s="36"/>
    </row>
    <row r="88" spans="1:5" s="25" customFormat="1" ht="15">
      <c r="A88" s="35"/>
      <c r="B88" s="36"/>
      <c r="C88" s="36"/>
      <c r="D88" s="36"/>
      <c r="E88" s="36"/>
    </row>
    <row r="89" spans="1:8" s="25" customFormat="1" ht="15">
      <c r="A89" s="35"/>
      <c r="B89" s="36" t="s">
        <v>138</v>
      </c>
      <c r="C89" s="36" t="s">
        <v>63</v>
      </c>
      <c r="D89" s="36">
        <v>750</v>
      </c>
      <c r="E89" s="25">
        <v>0</v>
      </c>
      <c r="F89" s="104">
        <f aca="true" t="shared" si="0" ref="F89:F97">D89*E89</f>
        <v>0</v>
      </c>
      <c r="H89" s="25">
        <v>0.6</v>
      </c>
    </row>
    <row r="90" spans="1:6" s="25" customFormat="1" ht="15">
      <c r="A90" s="35"/>
      <c r="B90" s="36" t="s">
        <v>139</v>
      </c>
      <c r="C90" s="36" t="s">
        <v>63</v>
      </c>
      <c r="D90" s="36">
        <v>450</v>
      </c>
      <c r="E90" s="25">
        <v>0</v>
      </c>
      <c r="F90" s="104">
        <f t="shared" si="0"/>
        <v>0</v>
      </c>
    </row>
    <row r="91" spans="1:6" s="25" customFormat="1" ht="15">
      <c r="A91" s="35"/>
      <c r="B91" s="36" t="s">
        <v>140</v>
      </c>
      <c r="C91" s="36" t="s">
        <v>63</v>
      </c>
      <c r="D91" s="36">
        <v>650</v>
      </c>
      <c r="E91" s="25">
        <v>0</v>
      </c>
      <c r="F91" s="104">
        <f t="shared" si="0"/>
        <v>0</v>
      </c>
    </row>
    <row r="92" spans="1:6" s="25" customFormat="1" ht="15">
      <c r="A92" s="35"/>
      <c r="B92" s="36" t="s">
        <v>5</v>
      </c>
      <c r="C92" s="36" t="s">
        <v>63</v>
      </c>
      <c r="D92" s="36">
        <v>75</v>
      </c>
      <c r="E92" s="25">
        <v>0</v>
      </c>
      <c r="F92" s="104">
        <f t="shared" si="0"/>
        <v>0</v>
      </c>
    </row>
    <row r="93" spans="1:6" s="25" customFormat="1" ht="15">
      <c r="A93" s="35"/>
      <c r="B93" s="36" t="s">
        <v>141</v>
      </c>
      <c r="C93" s="36" t="s">
        <v>63</v>
      </c>
      <c r="D93" s="36">
        <v>1850</v>
      </c>
      <c r="E93" s="25">
        <v>0</v>
      </c>
      <c r="F93" s="104">
        <f t="shared" si="0"/>
        <v>0</v>
      </c>
    </row>
    <row r="94" spans="1:6" s="25" customFormat="1" ht="15">
      <c r="A94" s="35"/>
      <c r="B94" s="36" t="s">
        <v>142</v>
      </c>
      <c r="C94" s="36" t="s">
        <v>63</v>
      </c>
      <c r="D94" s="36">
        <v>250</v>
      </c>
      <c r="E94" s="25">
        <v>0</v>
      </c>
      <c r="F94" s="104">
        <f t="shared" si="0"/>
        <v>0</v>
      </c>
    </row>
    <row r="95" spans="1:6" s="25" customFormat="1" ht="15">
      <c r="A95" s="35"/>
      <c r="B95" s="36" t="s">
        <v>4</v>
      </c>
      <c r="C95" s="49" t="s">
        <v>63</v>
      </c>
      <c r="D95" s="35">
        <v>65</v>
      </c>
      <c r="E95" s="25">
        <v>0</v>
      </c>
      <c r="F95" s="104">
        <f t="shared" si="0"/>
        <v>0</v>
      </c>
    </row>
    <row r="96" spans="1:6" s="25" customFormat="1" ht="15">
      <c r="A96" s="35"/>
      <c r="B96" s="36" t="s">
        <v>64</v>
      </c>
      <c r="C96" s="36" t="s">
        <v>63</v>
      </c>
      <c r="D96" s="36">
        <v>245</v>
      </c>
      <c r="E96" s="25">
        <v>0</v>
      </c>
      <c r="F96" s="104">
        <f t="shared" si="0"/>
        <v>0</v>
      </c>
    </row>
    <row r="97" spans="1:6" s="25" customFormat="1" ht="15">
      <c r="A97" s="35"/>
      <c r="B97" s="36" t="s">
        <v>65</v>
      </c>
      <c r="C97" s="36" t="s">
        <v>63</v>
      </c>
      <c r="D97" s="36">
        <v>365</v>
      </c>
      <c r="E97" s="25">
        <v>0</v>
      </c>
      <c r="F97" s="104">
        <f t="shared" si="0"/>
        <v>0</v>
      </c>
    </row>
    <row r="98" spans="1:8" s="101" customFormat="1" ht="15">
      <c r="A98" s="99"/>
      <c r="B98" s="100" t="s">
        <v>127</v>
      </c>
      <c r="G98" s="102"/>
      <c r="H98" s="102"/>
    </row>
    <row r="99" spans="1:8" s="101" customFormat="1" ht="15">
      <c r="A99" s="103"/>
      <c r="B99" s="100" t="s">
        <v>205</v>
      </c>
      <c r="G99" s="102"/>
      <c r="H99" s="102"/>
    </row>
    <row r="100" spans="1:8" s="101" customFormat="1" ht="15">
      <c r="A100" s="103"/>
      <c r="B100" s="100" t="s">
        <v>206</v>
      </c>
      <c r="C100" s="101" t="s">
        <v>39</v>
      </c>
      <c r="D100" s="101">
        <v>85</v>
      </c>
      <c r="E100" s="25">
        <v>0</v>
      </c>
      <c r="F100" s="104">
        <f>D100*E100</f>
        <v>0</v>
      </c>
      <c r="G100" s="102"/>
      <c r="H100" s="102"/>
    </row>
    <row r="101" spans="1:6" ht="15">
      <c r="A101" s="28"/>
      <c r="B101" s="29"/>
      <c r="C101" s="29"/>
      <c r="D101" s="29"/>
      <c r="E101" s="29"/>
      <c r="F101" s="29"/>
    </row>
    <row r="102" spans="1:6" ht="15">
      <c r="A102" s="28"/>
      <c r="B102" s="29"/>
      <c r="C102" s="29"/>
      <c r="D102" s="29"/>
      <c r="E102" s="29"/>
      <c r="F102" s="29"/>
    </row>
    <row r="103" spans="1:5" ht="15">
      <c r="A103" s="28" t="s">
        <v>111</v>
      </c>
      <c r="B103" s="29" t="s">
        <v>66</v>
      </c>
      <c r="C103" s="29"/>
      <c r="D103" s="29"/>
      <c r="E103" s="29"/>
    </row>
    <row r="104" spans="1:5" ht="15">
      <c r="A104" s="28"/>
      <c r="B104" s="29" t="s">
        <v>67</v>
      </c>
      <c r="C104" s="29"/>
      <c r="D104" s="29"/>
      <c r="E104" s="29"/>
    </row>
    <row r="105" spans="1:5" ht="15">
      <c r="A105" s="28"/>
      <c r="B105" s="29" t="s">
        <v>68</v>
      </c>
      <c r="C105" s="29"/>
      <c r="D105" s="29"/>
      <c r="E105" s="29"/>
    </row>
    <row r="106" spans="1:5" ht="15">
      <c r="A106" s="28"/>
      <c r="B106" s="29"/>
      <c r="C106" s="29"/>
      <c r="D106" s="29"/>
      <c r="E106" s="29"/>
    </row>
    <row r="107" spans="1:6" ht="15">
      <c r="A107" s="28"/>
      <c r="B107" s="29" t="s">
        <v>193</v>
      </c>
      <c r="C107" s="29" t="s">
        <v>63</v>
      </c>
      <c r="D107" s="29">
        <v>365</v>
      </c>
      <c r="E107" s="25">
        <v>0</v>
      </c>
      <c r="F107" s="104">
        <f aca="true" t="shared" si="1" ref="F107:F112">D107*E107</f>
        <v>0</v>
      </c>
    </row>
    <row r="108" spans="1:6" ht="15">
      <c r="A108" s="28"/>
      <c r="B108" s="29" t="s">
        <v>129</v>
      </c>
      <c r="C108" s="29" t="s">
        <v>63</v>
      </c>
      <c r="D108" s="29">
        <v>125</v>
      </c>
      <c r="E108" s="25">
        <v>0</v>
      </c>
      <c r="F108" s="104">
        <f t="shared" si="1"/>
        <v>0</v>
      </c>
    </row>
    <row r="109" spans="1:6" ht="15">
      <c r="A109" s="28"/>
      <c r="B109" s="29" t="s">
        <v>69</v>
      </c>
      <c r="C109" s="29" t="s">
        <v>63</v>
      </c>
      <c r="D109" s="29">
        <v>850</v>
      </c>
      <c r="E109" s="25">
        <v>0</v>
      </c>
      <c r="F109" s="104">
        <f t="shared" si="1"/>
        <v>0</v>
      </c>
    </row>
    <row r="110" spans="1:6" ht="15">
      <c r="A110" s="28"/>
      <c r="B110" s="29" t="s">
        <v>130</v>
      </c>
      <c r="C110" s="29" t="s">
        <v>63</v>
      </c>
      <c r="D110" s="29">
        <v>165</v>
      </c>
      <c r="E110" s="25">
        <v>0</v>
      </c>
      <c r="F110" s="104">
        <f t="shared" si="1"/>
        <v>0</v>
      </c>
    </row>
    <row r="111" spans="1:6" ht="15">
      <c r="A111" s="28"/>
      <c r="B111" s="29" t="s">
        <v>126</v>
      </c>
      <c r="C111" s="33" t="s">
        <v>63</v>
      </c>
      <c r="D111" s="28">
        <v>10</v>
      </c>
      <c r="E111" s="25">
        <v>0</v>
      </c>
      <c r="F111" s="104">
        <f t="shared" si="1"/>
        <v>0</v>
      </c>
    </row>
    <row r="112" spans="1:6" ht="15">
      <c r="A112" s="28"/>
      <c r="B112" s="29" t="s">
        <v>192</v>
      </c>
      <c r="C112" s="33" t="s">
        <v>63</v>
      </c>
      <c r="D112" s="28">
        <v>50</v>
      </c>
      <c r="E112" s="25">
        <v>0</v>
      </c>
      <c r="F112" s="104">
        <f t="shared" si="1"/>
        <v>0</v>
      </c>
    </row>
    <row r="113" spans="1:5" ht="15">
      <c r="A113" s="28"/>
      <c r="B113" s="29"/>
      <c r="C113" s="29"/>
      <c r="D113" s="29"/>
      <c r="E113" s="29"/>
    </row>
    <row r="114" spans="1:5" ht="15">
      <c r="A114" s="28" t="s">
        <v>112</v>
      </c>
      <c r="B114" s="29" t="s">
        <v>70</v>
      </c>
      <c r="C114" s="29"/>
      <c r="D114" s="29"/>
      <c r="E114" s="29"/>
    </row>
    <row r="115" spans="1:5" ht="15">
      <c r="A115" s="28"/>
      <c r="B115" s="29" t="s">
        <v>71</v>
      </c>
      <c r="C115" s="29"/>
      <c r="D115" s="29"/>
      <c r="E115" s="29"/>
    </row>
    <row r="116" spans="1:5" ht="14.25" customHeight="1">
      <c r="A116" s="28"/>
      <c r="B116" s="29"/>
      <c r="C116" s="29"/>
      <c r="D116" s="29"/>
      <c r="E116" s="29"/>
    </row>
    <row r="117" spans="1:2" ht="14.25" customHeight="1">
      <c r="A117" s="28"/>
      <c r="B117" s="27" t="s">
        <v>72</v>
      </c>
    </row>
    <row r="118" spans="1:6" ht="14.25" customHeight="1">
      <c r="A118" s="28"/>
      <c r="B118" s="27" t="s">
        <v>124</v>
      </c>
      <c r="C118" s="24" t="s">
        <v>63</v>
      </c>
      <c r="D118" s="24">
        <v>38</v>
      </c>
      <c r="E118" s="25">
        <v>0</v>
      </c>
      <c r="F118" s="104">
        <f>D118*E118</f>
        <v>0</v>
      </c>
    </row>
    <row r="119" spans="1:5" ht="14.25" customHeight="1">
      <c r="A119" s="28"/>
      <c r="B119" s="29"/>
      <c r="C119" s="29"/>
      <c r="D119" s="29"/>
      <c r="E119" s="29"/>
    </row>
    <row r="120" spans="1:5" ht="14.25" customHeight="1">
      <c r="A120" s="28" t="s">
        <v>113</v>
      </c>
      <c r="B120" s="29" t="s">
        <v>194</v>
      </c>
      <c r="C120" s="29"/>
      <c r="D120" s="29"/>
      <c r="E120" s="29"/>
    </row>
    <row r="121" spans="1:5" ht="14.25" customHeight="1">
      <c r="A121" s="28"/>
      <c r="B121" s="29" t="s">
        <v>73</v>
      </c>
      <c r="C121" s="29"/>
      <c r="D121" s="29"/>
      <c r="E121" s="29"/>
    </row>
    <row r="122" spans="1:5" ht="14.25" customHeight="1">
      <c r="A122" s="28"/>
      <c r="B122" s="29"/>
      <c r="C122" s="29"/>
      <c r="D122" s="29"/>
      <c r="E122" s="29"/>
    </row>
    <row r="123" spans="1:6" ht="15">
      <c r="A123" s="28"/>
      <c r="B123" s="29" t="s">
        <v>195</v>
      </c>
      <c r="C123" s="29" t="s">
        <v>39</v>
      </c>
      <c r="D123" s="29">
        <v>4</v>
      </c>
      <c r="E123" s="25">
        <v>0</v>
      </c>
      <c r="F123" s="104">
        <f>D123*E123</f>
        <v>0</v>
      </c>
    </row>
    <row r="124" spans="1:4" ht="15">
      <c r="A124" s="28"/>
      <c r="B124" s="29" t="s">
        <v>26</v>
      </c>
      <c r="C124" s="29" t="s">
        <v>39</v>
      </c>
      <c r="D124" s="24">
        <v>8</v>
      </c>
    </row>
    <row r="125" spans="1:4" ht="15">
      <c r="A125" s="28"/>
      <c r="B125" s="29" t="s">
        <v>74</v>
      </c>
      <c r="C125" s="29" t="s">
        <v>39</v>
      </c>
      <c r="D125" s="24">
        <v>8</v>
      </c>
    </row>
    <row r="126" spans="1:4" ht="15">
      <c r="A126" s="28"/>
      <c r="B126" s="29" t="s">
        <v>196</v>
      </c>
      <c r="C126" s="29" t="s">
        <v>39</v>
      </c>
      <c r="D126" s="24">
        <v>4</v>
      </c>
    </row>
    <row r="127" spans="1:3" ht="15">
      <c r="A127" s="28"/>
      <c r="B127" s="29"/>
      <c r="C127" s="29"/>
    </row>
    <row r="128" spans="1:5" s="34" customFormat="1" ht="15">
      <c r="A128" s="37" t="s">
        <v>197</v>
      </c>
      <c r="B128" s="38" t="s">
        <v>75</v>
      </c>
      <c r="C128" s="38"/>
      <c r="D128" s="38"/>
      <c r="E128" s="38"/>
    </row>
    <row r="129" spans="1:5" s="34" customFormat="1" ht="15">
      <c r="A129" s="37"/>
      <c r="B129" s="38"/>
      <c r="C129" s="38"/>
      <c r="D129" s="38"/>
      <c r="E129" s="38"/>
    </row>
    <row r="130" spans="1:5" s="34" customFormat="1" ht="15">
      <c r="A130" s="37"/>
      <c r="B130" s="38" t="s">
        <v>76</v>
      </c>
      <c r="C130" s="38"/>
      <c r="D130" s="38"/>
      <c r="E130" s="38"/>
    </row>
    <row r="131" spans="1:6" s="34" customFormat="1" ht="15">
      <c r="A131" s="37"/>
      <c r="B131" s="38" t="s">
        <v>77</v>
      </c>
      <c r="C131" s="38" t="s">
        <v>39</v>
      </c>
      <c r="D131" s="38">
        <v>15</v>
      </c>
      <c r="E131" s="25">
        <v>0</v>
      </c>
      <c r="F131" s="104">
        <f>D131*E131</f>
        <v>0</v>
      </c>
    </row>
    <row r="132" spans="1:6" s="34" customFormat="1" ht="15">
      <c r="A132" s="37"/>
      <c r="B132" s="38" t="s">
        <v>78</v>
      </c>
      <c r="C132" s="38" t="s">
        <v>79</v>
      </c>
      <c r="D132" s="38">
        <v>8</v>
      </c>
      <c r="E132" s="25">
        <v>0</v>
      </c>
      <c r="F132" s="104">
        <f>D132*E132</f>
        <v>0</v>
      </c>
    </row>
    <row r="133" spans="1:6" s="34" customFormat="1" ht="15.75" customHeight="1">
      <c r="A133" s="37"/>
      <c r="B133" s="38" t="s">
        <v>134</v>
      </c>
      <c r="C133" s="38" t="s">
        <v>79</v>
      </c>
      <c r="D133" s="38">
        <v>8</v>
      </c>
      <c r="E133" s="25">
        <v>0</v>
      </c>
      <c r="F133" s="104">
        <f>D133*E133</f>
        <v>0</v>
      </c>
    </row>
    <row r="134" spans="1:6" s="34" customFormat="1" ht="15">
      <c r="A134" s="37"/>
      <c r="B134" s="38" t="s">
        <v>6</v>
      </c>
      <c r="C134" s="38" t="s">
        <v>39</v>
      </c>
      <c r="D134" s="38">
        <v>4</v>
      </c>
      <c r="E134" s="25">
        <v>0</v>
      </c>
      <c r="F134" s="104">
        <f>D134*E134</f>
        <v>0</v>
      </c>
    </row>
    <row r="135" spans="1:6" s="34" customFormat="1" ht="15">
      <c r="A135" s="37"/>
      <c r="B135" s="38" t="s">
        <v>156</v>
      </c>
      <c r="C135" s="38" t="s">
        <v>39</v>
      </c>
      <c r="D135" s="38">
        <v>4</v>
      </c>
      <c r="E135" s="25">
        <v>0</v>
      </c>
      <c r="F135" s="104">
        <f>D135*E135</f>
        <v>0</v>
      </c>
    </row>
    <row r="136" spans="1:5" s="44" customFormat="1" ht="15">
      <c r="A136" s="26"/>
      <c r="B136" s="27"/>
      <c r="C136" s="52"/>
      <c r="D136" s="26"/>
      <c r="E136" s="26"/>
    </row>
    <row r="137" spans="1:6" ht="15">
      <c r="A137" s="28" t="s">
        <v>198</v>
      </c>
      <c r="B137" s="29" t="s">
        <v>80</v>
      </c>
      <c r="C137" s="29" t="s">
        <v>39</v>
      </c>
      <c r="D137" s="29">
        <v>1</v>
      </c>
      <c r="E137" s="25">
        <v>0</v>
      </c>
      <c r="F137" s="104">
        <f>D137*E137</f>
        <v>0</v>
      </c>
    </row>
    <row r="138" spans="1:5" ht="15">
      <c r="A138" s="28"/>
      <c r="B138" s="29"/>
      <c r="C138" s="29"/>
      <c r="D138" s="29"/>
      <c r="E138" s="29"/>
    </row>
    <row r="139" spans="1:6" ht="15">
      <c r="A139" s="28" t="s">
        <v>199</v>
      </c>
      <c r="B139" s="29" t="s">
        <v>81</v>
      </c>
      <c r="C139" s="29" t="s">
        <v>39</v>
      </c>
      <c r="D139" s="29">
        <v>1</v>
      </c>
      <c r="E139" s="25">
        <v>0</v>
      </c>
      <c r="F139" s="104">
        <f>D139*E139</f>
        <v>0</v>
      </c>
    </row>
    <row r="140" spans="1:5" ht="15">
      <c r="A140" s="28"/>
      <c r="B140" s="29"/>
      <c r="C140" s="29"/>
      <c r="D140" s="29"/>
      <c r="E140" s="29"/>
    </row>
    <row r="141" spans="1:6" s="34" customFormat="1" ht="15">
      <c r="A141" s="28" t="s">
        <v>200</v>
      </c>
      <c r="B141" s="29" t="s">
        <v>82</v>
      </c>
      <c r="C141" s="33" t="s">
        <v>39</v>
      </c>
      <c r="D141" s="28">
        <v>1</v>
      </c>
      <c r="E141" s="25">
        <v>0</v>
      </c>
      <c r="F141" s="104">
        <f>D141*E141</f>
        <v>0</v>
      </c>
    </row>
    <row r="142" spans="1:5" s="34" customFormat="1" ht="15">
      <c r="A142" s="28"/>
      <c r="B142" s="29"/>
      <c r="C142" s="33"/>
      <c r="D142" s="28"/>
      <c r="E142" s="28"/>
    </row>
    <row r="143" spans="1:6" s="34" customFormat="1" ht="15">
      <c r="A143" s="28" t="s">
        <v>201</v>
      </c>
      <c r="B143" s="29" t="s">
        <v>83</v>
      </c>
      <c r="C143" s="33" t="s">
        <v>39</v>
      </c>
      <c r="D143" s="28">
        <v>1</v>
      </c>
      <c r="E143" s="25">
        <v>0</v>
      </c>
      <c r="F143" s="104">
        <f>D143*E143</f>
        <v>0</v>
      </c>
    </row>
    <row r="144" spans="1:5" s="34" customFormat="1" ht="15">
      <c r="A144" s="28"/>
      <c r="B144" s="29"/>
      <c r="C144" s="33"/>
      <c r="D144" s="28"/>
      <c r="E144" s="28"/>
    </row>
    <row r="145" spans="1:6" s="34" customFormat="1" ht="15">
      <c r="A145" s="28" t="s">
        <v>114</v>
      </c>
      <c r="B145" s="29" t="s">
        <v>132</v>
      </c>
      <c r="C145" s="33" t="s">
        <v>39</v>
      </c>
      <c r="D145" s="28">
        <v>1</v>
      </c>
      <c r="E145" s="25">
        <v>0</v>
      </c>
      <c r="F145" s="104">
        <f>D145*E145</f>
        <v>0</v>
      </c>
    </row>
    <row r="146" spans="1:5" s="34" customFormat="1" ht="15">
      <c r="A146" s="28"/>
      <c r="B146" s="29"/>
      <c r="C146" s="33"/>
      <c r="D146" s="28"/>
      <c r="E146" s="28"/>
    </row>
    <row r="147" spans="1:5" ht="15">
      <c r="A147" s="28"/>
      <c r="B147" s="38"/>
      <c r="C147" s="38"/>
      <c r="D147" s="38"/>
      <c r="E147" s="38"/>
    </row>
    <row r="148" spans="1:6" ht="15.75" thickBot="1">
      <c r="A148" s="28"/>
      <c r="B148" s="50" t="s">
        <v>84</v>
      </c>
      <c r="C148" s="50"/>
      <c r="D148" s="50"/>
      <c r="E148" s="50"/>
      <c r="F148" s="105">
        <f>SUM(F1:F146)</f>
        <v>0</v>
      </c>
    </row>
    <row r="149" spans="1:5" ht="15">
      <c r="A149" s="28"/>
      <c r="B149" s="29"/>
      <c r="C149" s="29"/>
      <c r="D149" s="29"/>
      <c r="E149" s="29"/>
    </row>
    <row r="150" spans="1:5" ht="15">
      <c r="A150" s="28"/>
      <c r="B150" s="48" t="s">
        <v>146</v>
      </c>
      <c r="C150" s="29"/>
      <c r="D150" s="29"/>
      <c r="E150" s="29"/>
    </row>
    <row r="151" spans="1:5" ht="15">
      <c r="A151" s="28"/>
      <c r="B151" s="29" t="s">
        <v>85</v>
      </c>
      <c r="C151" s="29"/>
      <c r="D151" s="29"/>
      <c r="E151" s="29"/>
    </row>
    <row r="152" spans="1:5" ht="15">
      <c r="A152" s="28"/>
      <c r="B152" s="66"/>
      <c r="C152" s="29"/>
      <c r="D152" s="29"/>
      <c r="E152" s="29"/>
    </row>
    <row r="153" spans="1:6" ht="15">
      <c r="A153" s="22" t="s">
        <v>153</v>
      </c>
      <c r="B153" s="51" t="s">
        <v>86</v>
      </c>
      <c r="F153" s="32"/>
    </row>
    <row r="154" spans="4:6" ht="15">
      <c r="D154" s="25"/>
      <c r="E154" s="25"/>
      <c r="F154" s="32"/>
    </row>
    <row r="155" spans="1:6" s="34" customFormat="1" ht="15">
      <c r="A155" s="26"/>
      <c r="B155" s="24" t="s">
        <v>87</v>
      </c>
      <c r="C155" s="24"/>
      <c r="D155" s="24"/>
      <c r="E155" s="24"/>
      <c r="F155" s="32"/>
    </row>
    <row r="156" spans="1:6" s="34" customFormat="1" ht="15">
      <c r="A156" s="26"/>
      <c r="B156" s="27"/>
      <c r="C156" s="52"/>
      <c r="D156" s="26"/>
      <c r="E156" s="26"/>
      <c r="F156" s="32"/>
    </row>
    <row r="157" spans="1:2" s="1" customFormat="1" ht="15">
      <c r="A157" s="26" t="s">
        <v>154</v>
      </c>
      <c r="B157" s="1" t="s">
        <v>157</v>
      </c>
    </row>
    <row r="158" spans="1:2" s="1" customFormat="1" ht="15">
      <c r="A158" s="6"/>
      <c r="B158" s="1" t="s">
        <v>29</v>
      </c>
    </row>
    <row r="159" spans="1:2" s="1" customFormat="1" ht="15">
      <c r="A159" s="6"/>
      <c r="B159" s="1" t="s">
        <v>30</v>
      </c>
    </row>
    <row r="160" spans="1:8" s="1" customFormat="1" ht="15">
      <c r="A160" s="6"/>
      <c r="B160" s="1" t="s">
        <v>13</v>
      </c>
      <c r="C160" s="1" t="s">
        <v>39</v>
      </c>
      <c r="D160" s="1">
        <v>22</v>
      </c>
      <c r="E160" s="25">
        <v>0</v>
      </c>
      <c r="F160" s="104">
        <f>D160*E160</f>
        <v>0</v>
      </c>
      <c r="G160" s="73"/>
      <c r="H160" s="76"/>
    </row>
    <row r="161" s="1" customFormat="1" ht="15">
      <c r="A161" s="6"/>
    </row>
    <row r="162" spans="1:2" s="1" customFormat="1" ht="15">
      <c r="A162" s="6"/>
      <c r="B162" s="1" t="s">
        <v>89</v>
      </c>
    </row>
    <row r="163" spans="1:8" s="1" customFormat="1" ht="15">
      <c r="A163" s="6"/>
      <c r="B163" s="1" t="s">
        <v>31</v>
      </c>
      <c r="C163" s="1" t="s">
        <v>39</v>
      </c>
      <c r="D163" s="1">
        <v>8</v>
      </c>
      <c r="E163" s="25">
        <v>0</v>
      </c>
      <c r="F163" s="104">
        <f>D163*E163</f>
        <v>0</v>
      </c>
      <c r="G163" s="73"/>
      <c r="H163" s="76"/>
    </row>
    <row r="164" spans="1:2" s="1" customFormat="1" ht="15">
      <c r="A164" s="6"/>
      <c r="B164" s="1" t="s">
        <v>89</v>
      </c>
    </row>
    <row r="165" spans="1:8" s="1" customFormat="1" ht="15">
      <c r="A165" s="6"/>
      <c r="B165" s="1" t="s">
        <v>32</v>
      </c>
      <c r="C165" s="1" t="s">
        <v>39</v>
      </c>
      <c r="D165" s="1">
        <v>10</v>
      </c>
      <c r="E165" s="25">
        <v>0</v>
      </c>
      <c r="F165" s="104">
        <f>D165*E165</f>
        <v>0</v>
      </c>
      <c r="G165" s="73"/>
      <c r="H165" s="76"/>
    </row>
    <row r="166" s="1" customFormat="1" ht="15">
      <c r="A166" s="6"/>
    </row>
    <row r="167" spans="1:2" s="1" customFormat="1" ht="15">
      <c r="A167" s="26" t="s">
        <v>7</v>
      </c>
      <c r="B167" s="1" t="s">
        <v>90</v>
      </c>
    </row>
    <row r="168" spans="1:2" s="1" customFormat="1" ht="15">
      <c r="A168" s="6"/>
      <c r="B168" s="1" t="s">
        <v>91</v>
      </c>
    </row>
    <row r="169" spans="1:2" s="1" customFormat="1" ht="15">
      <c r="A169" s="6"/>
      <c r="B169" s="1" t="s">
        <v>62</v>
      </c>
    </row>
    <row r="170" s="1" customFormat="1" ht="15">
      <c r="A170" s="6"/>
    </row>
    <row r="171" spans="1:8" s="1" customFormat="1" ht="15">
      <c r="A171" s="6"/>
      <c r="B171" s="1" t="s">
        <v>14</v>
      </c>
      <c r="C171" s="1" t="s">
        <v>63</v>
      </c>
      <c r="D171" s="1">
        <v>945</v>
      </c>
      <c r="E171" s="25">
        <v>0</v>
      </c>
      <c r="F171" s="104">
        <f>D171*E171</f>
        <v>0</v>
      </c>
      <c r="G171" s="73"/>
      <c r="H171" s="76"/>
    </row>
    <row r="172" spans="1:2" s="1" customFormat="1" ht="15">
      <c r="A172" s="6"/>
      <c r="B172" s="64"/>
    </row>
    <row r="173" spans="1:2" s="1" customFormat="1" ht="15">
      <c r="A173" s="26" t="s">
        <v>8</v>
      </c>
      <c r="B173" s="1" t="s">
        <v>92</v>
      </c>
    </row>
    <row r="174" s="1" customFormat="1" ht="15">
      <c r="A174" s="6"/>
    </row>
    <row r="175" spans="1:8" s="1" customFormat="1" ht="15">
      <c r="A175" s="6"/>
      <c r="B175" s="1" t="s">
        <v>93</v>
      </c>
      <c r="C175" s="1" t="s">
        <v>39</v>
      </c>
      <c r="D175" s="1">
        <v>22</v>
      </c>
      <c r="E175" s="25">
        <v>0</v>
      </c>
      <c r="F175" s="104">
        <f>D175*E175</f>
        <v>0</v>
      </c>
      <c r="G175" s="73"/>
      <c r="H175" s="76"/>
    </row>
    <row r="176" spans="1:8" s="1" customFormat="1" ht="15">
      <c r="A176" s="6"/>
      <c r="B176" s="1" t="s">
        <v>15</v>
      </c>
      <c r="C176" s="1" t="s">
        <v>94</v>
      </c>
      <c r="D176" s="1">
        <f>D175*4</f>
        <v>88</v>
      </c>
      <c r="E176" s="25">
        <v>0</v>
      </c>
      <c r="F176" s="104">
        <f>D176*E176</f>
        <v>0</v>
      </c>
      <c r="G176" s="73"/>
      <c r="H176" s="76"/>
    </row>
    <row r="177" s="1" customFormat="1" ht="15">
      <c r="A177" s="6"/>
    </row>
    <row r="178" spans="1:2" s="1" customFormat="1" ht="15">
      <c r="A178" s="26" t="s">
        <v>9</v>
      </c>
      <c r="B178" s="1" t="s">
        <v>95</v>
      </c>
    </row>
    <row r="179" s="1" customFormat="1" ht="15">
      <c r="A179" s="6"/>
    </row>
    <row r="180" spans="1:8" s="16" customFormat="1" ht="15">
      <c r="A180" s="19"/>
      <c r="B180" s="16" t="s">
        <v>96</v>
      </c>
      <c r="C180" s="16" t="s">
        <v>63</v>
      </c>
      <c r="D180" s="16">
        <v>185</v>
      </c>
      <c r="E180" s="25">
        <v>0</v>
      </c>
      <c r="F180" s="104">
        <f>D180*E180</f>
        <v>0</v>
      </c>
      <c r="G180" s="73"/>
      <c r="H180" s="76"/>
    </row>
    <row r="181" spans="1:8" s="16" customFormat="1" ht="15">
      <c r="A181" s="19"/>
      <c r="B181" s="16" t="s">
        <v>143</v>
      </c>
      <c r="C181" s="16" t="s">
        <v>63</v>
      </c>
      <c r="D181" s="16">
        <v>65</v>
      </c>
      <c r="E181" s="25">
        <v>0</v>
      </c>
      <c r="F181" s="104">
        <f>D181*E181</f>
        <v>0</v>
      </c>
      <c r="G181" s="73"/>
      <c r="H181" s="76"/>
    </row>
    <row r="182" spans="1:8" s="16" customFormat="1" ht="15">
      <c r="A182" s="19"/>
      <c r="B182" s="16" t="s">
        <v>97</v>
      </c>
      <c r="C182" s="16" t="s">
        <v>63</v>
      </c>
      <c r="D182" s="16">
        <v>45</v>
      </c>
      <c r="E182" s="25">
        <v>0</v>
      </c>
      <c r="F182" s="104">
        <f>D182*E182</f>
        <v>0</v>
      </c>
      <c r="G182" s="73"/>
      <c r="H182" s="76"/>
    </row>
    <row r="183" spans="1:8" s="16" customFormat="1" ht="15">
      <c r="A183" s="20"/>
      <c r="B183" s="17" t="s">
        <v>169</v>
      </c>
      <c r="C183" s="21" t="s">
        <v>63</v>
      </c>
      <c r="D183" s="20">
        <v>35</v>
      </c>
      <c r="E183" s="25">
        <v>0</v>
      </c>
      <c r="F183" s="104">
        <f>D182*E183</f>
        <v>0</v>
      </c>
      <c r="G183" s="73"/>
      <c r="H183" s="76"/>
    </row>
    <row r="184" s="16" customFormat="1" ht="15">
      <c r="A184" s="19"/>
    </row>
    <row r="185" spans="1:2" s="16" customFormat="1" ht="15">
      <c r="A185" s="19" t="s">
        <v>10</v>
      </c>
      <c r="B185" s="16" t="s">
        <v>70</v>
      </c>
    </row>
    <row r="186" spans="1:2" s="16" customFormat="1" ht="15">
      <c r="A186" s="19"/>
      <c r="B186" s="16" t="s">
        <v>71</v>
      </c>
    </row>
    <row r="187" s="16" customFormat="1" ht="15">
      <c r="A187" s="19"/>
    </row>
    <row r="188" spans="1:2" s="16" customFormat="1" ht="14.25" customHeight="1">
      <c r="A188" s="20"/>
      <c r="B188" s="18" t="s">
        <v>72</v>
      </c>
    </row>
    <row r="189" spans="1:8" s="16" customFormat="1" ht="14.25" customHeight="1">
      <c r="A189" s="20"/>
      <c r="B189" s="18" t="s">
        <v>36</v>
      </c>
      <c r="C189" s="16" t="s">
        <v>63</v>
      </c>
      <c r="D189" s="16">
        <v>30</v>
      </c>
      <c r="E189" s="25">
        <v>0</v>
      </c>
      <c r="F189" s="104">
        <f>D189*E189</f>
        <v>0</v>
      </c>
      <c r="G189" s="73"/>
      <c r="H189" s="76"/>
    </row>
    <row r="190" spans="1:3" s="16" customFormat="1" ht="14.25" customHeight="1">
      <c r="A190" s="20"/>
      <c r="B190" s="18"/>
      <c r="C190" s="17"/>
    </row>
    <row r="191" spans="1:8" s="16" customFormat="1" ht="15">
      <c r="A191" s="54" t="s">
        <v>11</v>
      </c>
      <c r="B191" s="25" t="s">
        <v>17</v>
      </c>
      <c r="C191" s="25"/>
      <c r="D191" s="25"/>
      <c r="E191" s="25"/>
      <c r="F191" s="54"/>
      <c r="G191" s="81"/>
      <c r="H191" s="81"/>
    </row>
    <row r="192" spans="1:8" s="16" customFormat="1" ht="15">
      <c r="A192" s="54"/>
      <c r="B192" s="25"/>
      <c r="C192" s="25"/>
      <c r="D192" s="25"/>
      <c r="E192" s="25"/>
      <c r="F192" s="54"/>
      <c r="G192" s="81"/>
      <c r="H192" s="81"/>
    </row>
    <row r="193" spans="1:8" ht="15">
      <c r="A193" s="56"/>
      <c r="B193" s="15" t="s">
        <v>202</v>
      </c>
      <c r="C193" s="55"/>
      <c r="D193" s="54"/>
      <c r="F193" s="26"/>
      <c r="G193" s="41"/>
      <c r="H193" s="41"/>
    </row>
    <row r="194" spans="1:8" ht="15">
      <c r="A194" s="56"/>
      <c r="B194" s="25" t="s">
        <v>203</v>
      </c>
      <c r="C194" s="55"/>
      <c r="D194" s="54"/>
      <c r="F194" s="26"/>
      <c r="G194" s="41"/>
      <c r="H194" s="41"/>
    </row>
    <row r="195" spans="1:8" ht="15">
      <c r="A195" s="56"/>
      <c r="B195" s="25" t="s">
        <v>135</v>
      </c>
      <c r="C195" s="55"/>
      <c r="D195" s="54"/>
      <c r="F195" s="26"/>
      <c r="G195" s="41"/>
      <c r="H195" s="41"/>
    </row>
    <row r="196" spans="1:8" ht="15">
      <c r="A196" s="56"/>
      <c r="B196" s="25" t="s">
        <v>204</v>
      </c>
      <c r="C196" s="55"/>
      <c r="D196" s="54"/>
      <c r="F196" s="26"/>
      <c r="G196" s="41"/>
      <c r="H196" s="41"/>
    </row>
    <row r="197" spans="1:8" ht="15">
      <c r="A197" s="56"/>
      <c r="B197" s="25" t="s">
        <v>98</v>
      </c>
      <c r="C197" s="55"/>
      <c r="D197" s="54"/>
      <c r="F197" s="26"/>
      <c r="G197" s="41"/>
      <c r="H197" s="41"/>
    </row>
    <row r="198" spans="1:8" ht="15">
      <c r="A198" s="56"/>
      <c r="B198" s="25" t="s">
        <v>19</v>
      </c>
      <c r="C198" s="82" t="s">
        <v>39</v>
      </c>
      <c r="D198" s="83">
        <v>1</v>
      </c>
      <c r="F198" s="26"/>
      <c r="G198" s="41"/>
      <c r="H198" s="41"/>
    </row>
    <row r="199" spans="1:8" ht="15">
      <c r="A199" s="56"/>
      <c r="B199" s="25"/>
      <c r="C199" s="82"/>
      <c r="D199" s="83"/>
      <c r="F199" s="26"/>
      <c r="G199" s="41"/>
      <c r="H199" s="41"/>
    </row>
    <row r="200" spans="1:8" s="87" customFormat="1" ht="15">
      <c r="A200" s="84"/>
      <c r="B200" s="85" t="s">
        <v>18</v>
      </c>
      <c r="C200" s="85" t="s">
        <v>39</v>
      </c>
      <c r="D200" s="85">
        <v>2</v>
      </c>
      <c r="E200" s="85"/>
      <c r="F200" s="84"/>
      <c r="G200" s="86"/>
      <c r="H200" s="86"/>
    </row>
    <row r="201" spans="1:8" s="16" customFormat="1" ht="15">
      <c r="A201" s="54"/>
      <c r="B201" s="25"/>
      <c r="C201" s="25"/>
      <c r="D201" s="25"/>
      <c r="E201" s="25"/>
      <c r="F201" s="54"/>
      <c r="G201" s="81"/>
      <c r="H201" s="81"/>
    </row>
    <row r="202" spans="1:8" s="87" customFormat="1" ht="15">
      <c r="A202" s="84"/>
      <c r="B202" s="25" t="s">
        <v>34</v>
      </c>
      <c r="C202" s="85" t="s">
        <v>39</v>
      </c>
      <c r="D202" s="85">
        <v>2</v>
      </c>
      <c r="E202" s="85"/>
      <c r="F202" s="84"/>
      <c r="G202" s="86"/>
      <c r="H202" s="86"/>
    </row>
    <row r="203" spans="1:8" s="87" customFormat="1" ht="15">
      <c r="A203" s="84"/>
      <c r="B203" s="85" t="s">
        <v>122</v>
      </c>
      <c r="C203" s="85" t="s">
        <v>39</v>
      </c>
      <c r="D203" s="85">
        <v>3</v>
      </c>
      <c r="E203" s="85"/>
      <c r="F203" s="84"/>
      <c r="G203" s="86"/>
      <c r="H203" s="86"/>
    </row>
    <row r="204" spans="1:8" s="16" customFormat="1" ht="14.25" customHeight="1">
      <c r="A204" s="54"/>
      <c r="B204" s="25"/>
      <c r="C204" s="25"/>
      <c r="D204" s="25"/>
      <c r="E204" s="25"/>
      <c r="F204" s="54"/>
      <c r="G204" s="81"/>
      <c r="H204" s="81"/>
    </row>
    <row r="205" spans="1:8" s="87" customFormat="1" ht="15">
      <c r="A205" s="84"/>
      <c r="B205" s="85" t="s">
        <v>106</v>
      </c>
      <c r="C205" s="85"/>
      <c r="D205" s="85"/>
      <c r="E205" s="85"/>
      <c r="F205" s="84"/>
      <c r="G205" s="88"/>
      <c r="H205" s="88"/>
    </row>
    <row r="206" spans="1:8" s="87" customFormat="1" ht="15">
      <c r="A206" s="84"/>
      <c r="B206" s="85" t="s">
        <v>136</v>
      </c>
      <c r="C206" s="85" t="s">
        <v>39</v>
      </c>
      <c r="D206" s="85">
        <v>2</v>
      </c>
      <c r="E206" s="85"/>
      <c r="F206" s="84"/>
      <c r="G206" s="86"/>
      <c r="H206" s="86"/>
    </row>
    <row r="207" spans="1:8" s="87" customFormat="1" ht="15">
      <c r="A207" s="84"/>
      <c r="B207" s="85"/>
      <c r="C207" s="85"/>
      <c r="D207" s="85"/>
      <c r="E207" s="85"/>
      <c r="F207" s="84"/>
      <c r="G207" s="88"/>
      <c r="H207" s="88"/>
    </row>
    <row r="208" spans="1:8" s="87" customFormat="1" ht="15">
      <c r="A208" s="84"/>
      <c r="B208" s="85" t="s">
        <v>16</v>
      </c>
      <c r="C208" s="85" t="s">
        <v>39</v>
      </c>
      <c r="D208" s="85">
        <v>24</v>
      </c>
      <c r="E208" s="85"/>
      <c r="F208" s="84"/>
      <c r="G208" s="86"/>
      <c r="H208" s="86"/>
    </row>
    <row r="209" spans="1:8" s="39" customFormat="1" ht="15">
      <c r="A209" s="89"/>
      <c r="B209" s="90"/>
      <c r="C209" s="91"/>
      <c r="D209" s="91"/>
      <c r="E209" s="91"/>
      <c r="F209" s="80"/>
      <c r="G209" s="92"/>
      <c r="H209" s="92"/>
    </row>
    <row r="210" spans="1:8" s="16" customFormat="1" ht="15.75" thickBot="1">
      <c r="A210" s="54"/>
      <c r="B210" s="93"/>
      <c r="C210" s="93"/>
      <c r="D210" s="93"/>
      <c r="E210" s="39"/>
      <c r="F210" s="54"/>
      <c r="G210" s="81"/>
      <c r="H210" s="81"/>
    </row>
    <row r="211" spans="1:8" s="16" customFormat="1" ht="15.75" thickBot="1">
      <c r="A211" s="54"/>
      <c r="B211" s="93" t="s">
        <v>99</v>
      </c>
      <c r="C211" s="93" t="s">
        <v>39</v>
      </c>
      <c r="D211" s="93">
        <v>1</v>
      </c>
      <c r="E211" s="25">
        <v>0</v>
      </c>
      <c r="F211" s="104">
        <f>D211*E211</f>
        <v>0</v>
      </c>
      <c r="G211" s="86"/>
      <c r="H211" s="86"/>
    </row>
    <row r="212" spans="1:8" s="16" customFormat="1" ht="15">
      <c r="A212" s="54"/>
      <c r="B212" s="39"/>
      <c r="C212" s="39"/>
      <c r="D212" s="39"/>
      <c r="E212" s="39"/>
      <c r="F212" s="54"/>
      <c r="G212" s="86"/>
      <c r="H212" s="86"/>
    </row>
    <row r="213" spans="1:8" s="1" customFormat="1" ht="15">
      <c r="A213" s="6" t="s">
        <v>12</v>
      </c>
      <c r="B213" s="1" t="s">
        <v>35</v>
      </c>
      <c r="C213" s="1" t="s">
        <v>39</v>
      </c>
      <c r="D213" s="1">
        <v>1</v>
      </c>
      <c r="E213" s="25">
        <v>0</v>
      </c>
      <c r="F213" s="104">
        <f>D213*E213</f>
        <v>0</v>
      </c>
      <c r="G213" s="73"/>
      <c r="H213" s="76"/>
    </row>
    <row r="214" s="1" customFormat="1" ht="15">
      <c r="A214" s="6"/>
    </row>
    <row r="215" spans="1:6" s="1" customFormat="1" ht="15">
      <c r="A215" s="6"/>
      <c r="B215" s="3"/>
      <c r="C215" s="3"/>
      <c r="D215" s="3"/>
      <c r="E215" s="3"/>
      <c r="F215" s="11"/>
    </row>
    <row r="216" spans="1:6" s="1" customFormat="1" ht="15">
      <c r="A216" s="6"/>
      <c r="B216" s="10" t="s">
        <v>99</v>
      </c>
      <c r="C216" s="10" t="s">
        <v>39</v>
      </c>
      <c r="D216" s="10">
        <v>1</v>
      </c>
      <c r="E216" s="10"/>
      <c r="F216" s="12">
        <f>SUM(F157:F214)</f>
        <v>0</v>
      </c>
    </row>
    <row r="217" spans="1:6" s="1" customFormat="1" ht="15">
      <c r="A217" s="6"/>
      <c r="B217" s="3"/>
      <c r="C217" s="3"/>
      <c r="D217" s="3"/>
      <c r="E217" s="3"/>
      <c r="F217" s="11"/>
    </row>
    <row r="218" spans="1:2" ht="15">
      <c r="A218" s="30" t="s">
        <v>24</v>
      </c>
      <c r="B218" s="34" t="s">
        <v>158</v>
      </c>
    </row>
    <row r="219" spans="1:2" s="34" customFormat="1" ht="15">
      <c r="A219" s="40"/>
      <c r="B219" s="34" t="s">
        <v>168</v>
      </c>
    </row>
    <row r="220" spans="1:255" s="34" customFormat="1" ht="15">
      <c r="A220" s="24"/>
      <c r="B220" s="24"/>
      <c r="C220" s="53"/>
      <c r="D220" s="40"/>
      <c r="E220" s="24"/>
      <c r="F220" s="24"/>
      <c r="G220" s="42"/>
      <c r="H220" s="70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</row>
    <row r="221" spans="1:16" ht="15">
      <c r="A221" s="43">
        <v>1</v>
      </c>
      <c r="B221" s="52" t="s">
        <v>159</v>
      </c>
      <c r="C221" s="47" t="s">
        <v>39</v>
      </c>
      <c r="D221" s="43">
        <v>2</v>
      </c>
      <c r="F221" s="42"/>
      <c r="G221" s="41"/>
      <c r="I221" s="47"/>
      <c r="J221" s="53"/>
      <c r="K221" s="34"/>
      <c r="L221" s="47"/>
      <c r="M221" s="47"/>
      <c r="N221" s="42"/>
      <c r="O221" s="42"/>
      <c r="P221" s="34"/>
    </row>
    <row r="222" spans="1:14" ht="15">
      <c r="A222" s="47">
        <v>2</v>
      </c>
      <c r="B222" s="53" t="s">
        <v>160</v>
      </c>
      <c r="C222" s="47" t="s">
        <v>39</v>
      </c>
      <c r="D222" s="47">
        <v>1</v>
      </c>
      <c r="F222" s="42"/>
      <c r="G222" s="42"/>
      <c r="I222" s="34"/>
      <c r="J222" s="34"/>
      <c r="K222" s="34"/>
      <c r="L222" s="34"/>
      <c r="M222" s="34"/>
      <c r="N222" s="34"/>
    </row>
    <row r="223" spans="1:14" ht="15">
      <c r="A223" s="47">
        <v>3</v>
      </c>
      <c r="B223" s="53" t="s">
        <v>161</v>
      </c>
      <c r="C223" s="47" t="s">
        <v>39</v>
      </c>
      <c r="D223" s="47">
        <v>1</v>
      </c>
      <c r="F223" s="42"/>
      <c r="G223" s="42"/>
      <c r="H223" s="34"/>
      <c r="I223" s="34"/>
      <c r="J223" s="34"/>
      <c r="K223" s="34"/>
      <c r="L223" s="34"/>
      <c r="M223" s="34"/>
      <c r="N223" s="34"/>
    </row>
    <row r="224" spans="1:14" ht="15">
      <c r="A224" s="47">
        <v>4</v>
      </c>
      <c r="B224" s="53" t="s">
        <v>162</v>
      </c>
      <c r="C224" s="47" t="s">
        <v>39</v>
      </c>
      <c r="D224" s="47">
        <v>1</v>
      </c>
      <c r="F224" s="42"/>
      <c r="G224" s="42"/>
      <c r="H224" s="34"/>
      <c r="I224" s="34"/>
      <c r="J224" s="34"/>
      <c r="K224" s="34"/>
      <c r="L224" s="34"/>
      <c r="M224" s="34"/>
      <c r="N224" s="34"/>
    </row>
    <row r="225" spans="1:14" ht="15">
      <c r="A225" s="47">
        <v>5</v>
      </c>
      <c r="B225" s="53" t="s">
        <v>163</v>
      </c>
      <c r="C225" s="47" t="s">
        <v>39</v>
      </c>
      <c r="D225" s="47">
        <v>1</v>
      </c>
      <c r="F225" s="42"/>
      <c r="G225" s="42"/>
      <c r="H225" s="34"/>
      <c r="I225" s="34"/>
      <c r="J225" s="34"/>
      <c r="K225" s="34"/>
      <c r="L225" s="34"/>
      <c r="M225" s="34"/>
      <c r="N225" s="34"/>
    </row>
    <row r="226" spans="1:7" ht="15">
      <c r="A226" s="47">
        <v>6</v>
      </c>
      <c r="B226" s="53" t="s">
        <v>164</v>
      </c>
      <c r="C226" s="47" t="s">
        <v>39</v>
      </c>
      <c r="D226" s="47">
        <v>1</v>
      </c>
      <c r="F226" s="72"/>
      <c r="G226" s="71"/>
    </row>
    <row r="227" spans="1:14" ht="15">
      <c r="A227" s="47">
        <v>7</v>
      </c>
      <c r="B227" s="53" t="s">
        <v>165</v>
      </c>
      <c r="C227" s="47" t="s">
        <v>39</v>
      </c>
      <c r="D227" s="47">
        <v>1</v>
      </c>
      <c r="F227" s="73"/>
      <c r="G227" s="68"/>
      <c r="H227" s="34"/>
      <c r="I227" s="34"/>
      <c r="J227" s="34"/>
      <c r="K227" s="34"/>
      <c r="L227" s="34"/>
      <c r="M227" s="34"/>
      <c r="N227" s="34"/>
    </row>
    <row r="228" spans="1:7" s="34" customFormat="1" ht="15">
      <c r="A228" s="47">
        <v>8</v>
      </c>
      <c r="B228" s="53" t="s">
        <v>166</v>
      </c>
      <c r="C228" s="47" t="s">
        <v>39</v>
      </c>
      <c r="D228" s="47">
        <v>1</v>
      </c>
      <c r="F228" s="73"/>
      <c r="G228" s="69"/>
    </row>
    <row r="229" spans="1:7" s="67" customFormat="1" ht="14.25" customHeight="1">
      <c r="A229" s="74"/>
      <c r="B229" s="74"/>
      <c r="C229" s="74"/>
      <c r="D229" s="75"/>
      <c r="E229" s="104"/>
      <c r="F229" s="25">
        <v>0</v>
      </c>
      <c r="G229" s="73"/>
    </row>
    <row r="230" spans="1:7" ht="15">
      <c r="A230" s="30" t="s">
        <v>22</v>
      </c>
      <c r="B230" s="24" t="s">
        <v>90</v>
      </c>
      <c r="G230" s="73"/>
    </row>
    <row r="231" spans="1:7" s="59" customFormat="1" ht="15">
      <c r="A231" s="60"/>
      <c r="B231" s="59" t="s">
        <v>121</v>
      </c>
      <c r="F231" s="68"/>
      <c r="G231" s="68"/>
    </row>
    <row r="232" spans="1:7" s="59" customFormat="1" ht="15">
      <c r="A232" s="60"/>
      <c r="F232" s="73"/>
      <c r="G232" s="73"/>
    </row>
    <row r="233" spans="1:8" s="59" customFormat="1" ht="15">
      <c r="A233" s="60"/>
      <c r="B233" s="61" t="s">
        <v>138</v>
      </c>
      <c r="C233" s="59" t="s">
        <v>63</v>
      </c>
      <c r="D233" s="59">
        <v>35</v>
      </c>
      <c r="E233" s="25">
        <v>0</v>
      </c>
      <c r="F233" s="104">
        <f>D233*E233</f>
        <v>0</v>
      </c>
      <c r="G233" s="68"/>
      <c r="H233" s="76"/>
    </row>
    <row r="234" spans="1:8" s="59" customFormat="1" ht="15">
      <c r="A234" s="60"/>
      <c r="B234" s="59" t="s">
        <v>33</v>
      </c>
      <c r="C234" s="59" t="s">
        <v>63</v>
      </c>
      <c r="D234" s="59">
        <v>25</v>
      </c>
      <c r="E234" s="25">
        <v>0</v>
      </c>
      <c r="F234" s="104">
        <f>D234*E234</f>
        <v>0</v>
      </c>
      <c r="G234" s="68"/>
      <c r="H234" s="76"/>
    </row>
    <row r="235" spans="2:8" ht="15">
      <c r="B235" s="24" t="s">
        <v>167</v>
      </c>
      <c r="C235" s="24" t="s">
        <v>63</v>
      </c>
      <c r="D235" s="24">
        <v>175</v>
      </c>
      <c r="E235" s="25">
        <v>0</v>
      </c>
      <c r="F235" s="104">
        <f>D235*E235</f>
        <v>0</v>
      </c>
      <c r="G235" s="73"/>
      <c r="H235" s="76"/>
    </row>
    <row r="236" ht="15">
      <c r="G236" s="73"/>
    </row>
    <row r="237" spans="1:2" ht="15">
      <c r="A237" s="30" t="s">
        <v>23</v>
      </c>
      <c r="B237" s="24" t="s">
        <v>95</v>
      </c>
    </row>
    <row r="238" ht="15">
      <c r="G238" s="73"/>
    </row>
    <row r="239" spans="2:8" ht="15">
      <c r="B239" s="24" t="s">
        <v>96</v>
      </c>
      <c r="C239" s="24" t="s">
        <v>63</v>
      </c>
      <c r="D239" s="24">
        <v>65</v>
      </c>
      <c r="E239" s="25">
        <v>0</v>
      </c>
      <c r="F239" s="104">
        <f>D239*E239</f>
        <v>0</v>
      </c>
      <c r="H239" s="76"/>
    </row>
    <row r="240" spans="2:8" ht="15">
      <c r="B240" s="24" t="s">
        <v>143</v>
      </c>
      <c r="C240" s="24" t="s">
        <v>63</v>
      </c>
      <c r="D240" s="24">
        <v>125</v>
      </c>
      <c r="E240" s="25">
        <v>0</v>
      </c>
      <c r="F240" s="104">
        <f>D240*E240</f>
        <v>0</v>
      </c>
      <c r="H240" s="76"/>
    </row>
    <row r="241" spans="2:8" ht="15">
      <c r="B241" s="24" t="s">
        <v>97</v>
      </c>
      <c r="C241" s="24" t="s">
        <v>63</v>
      </c>
      <c r="D241" s="24">
        <v>45</v>
      </c>
      <c r="E241" s="25">
        <v>0</v>
      </c>
      <c r="F241" s="104">
        <f>D241*E241</f>
        <v>0</v>
      </c>
      <c r="G241" s="73"/>
      <c r="H241" s="76"/>
    </row>
    <row r="243" spans="2:7" ht="15">
      <c r="B243" s="34"/>
      <c r="C243" s="34"/>
      <c r="D243" s="34"/>
      <c r="E243" s="34"/>
      <c r="F243" s="34"/>
      <c r="G243" s="79"/>
    </row>
    <row r="244" spans="2:7" ht="15.75" thickBot="1">
      <c r="B244" s="45" t="s">
        <v>99</v>
      </c>
      <c r="C244" s="45"/>
      <c r="D244" s="45"/>
      <c r="E244" s="45"/>
      <c r="F244" s="12">
        <f>SUM(F218:F242)</f>
        <v>0</v>
      </c>
      <c r="G244" s="79"/>
    </row>
    <row r="245" ht="15">
      <c r="G245" s="79"/>
    </row>
    <row r="246" s="1" customFormat="1" ht="15">
      <c r="A246" s="6"/>
    </row>
    <row r="247" spans="1:8" s="39" customFormat="1" ht="15">
      <c r="A247" s="54"/>
      <c r="B247" s="65" t="s">
        <v>117</v>
      </c>
      <c r="C247" s="56"/>
      <c r="D247" s="54"/>
      <c r="E247" s="54"/>
      <c r="F247" s="31"/>
      <c r="G247" s="92"/>
      <c r="H247" s="92"/>
    </row>
    <row r="248" spans="1:8" s="39" customFormat="1" ht="15">
      <c r="A248" s="54"/>
      <c r="B248" s="65"/>
      <c r="C248" s="56"/>
      <c r="D248" s="54"/>
      <c r="E248" s="54"/>
      <c r="F248" s="31"/>
      <c r="G248" s="92"/>
      <c r="H248" s="92"/>
    </row>
    <row r="249" spans="1:8" s="39" customFormat="1" ht="15" customHeight="1">
      <c r="A249" s="77" t="s">
        <v>153</v>
      </c>
      <c r="B249" s="25" t="s">
        <v>100</v>
      </c>
      <c r="C249" s="56"/>
      <c r="D249" s="54"/>
      <c r="E249" s="54"/>
      <c r="F249" s="31">
        <f>F216</f>
        <v>0</v>
      </c>
      <c r="G249" s="92"/>
      <c r="H249" s="92"/>
    </row>
    <row r="250" spans="1:8" s="39" customFormat="1" ht="15" customHeight="1">
      <c r="A250" s="77"/>
      <c r="B250" s="25"/>
      <c r="C250" s="56"/>
      <c r="D250" s="54"/>
      <c r="E250" s="54"/>
      <c r="F250" s="31"/>
      <c r="G250" s="92"/>
      <c r="H250" s="92"/>
    </row>
    <row r="251" spans="1:8" s="39" customFormat="1" ht="15" customHeight="1">
      <c r="A251" s="94" t="s">
        <v>115</v>
      </c>
      <c r="B251" s="25" t="s">
        <v>116</v>
      </c>
      <c r="C251" s="56"/>
      <c r="D251" s="54"/>
      <c r="E251" s="54"/>
      <c r="F251" s="31">
        <f>F244</f>
        <v>0</v>
      </c>
      <c r="G251" s="92"/>
      <c r="H251" s="92"/>
    </row>
    <row r="252" spans="1:8" s="39" customFormat="1" ht="15" customHeight="1">
      <c r="A252" s="54"/>
      <c r="B252" s="25"/>
      <c r="C252" s="56"/>
      <c r="D252" s="54"/>
      <c r="E252" s="54"/>
      <c r="F252" s="31"/>
      <c r="G252" s="92"/>
      <c r="H252" s="92"/>
    </row>
    <row r="253" spans="1:8" s="39" customFormat="1" ht="15">
      <c r="A253" s="54"/>
      <c r="B253" s="25"/>
      <c r="C253" s="56"/>
      <c r="D253" s="54"/>
      <c r="E253" s="54"/>
      <c r="F253" s="31"/>
      <c r="G253" s="92"/>
      <c r="H253" s="92"/>
    </row>
    <row r="254" spans="1:8" s="39" customFormat="1" ht="15.75" thickBot="1">
      <c r="A254" s="95"/>
      <c r="B254" s="96" t="s">
        <v>101</v>
      </c>
      <c r="C254" s="97"/>
      <c r="D254" s="95"/>
      <c r="E254" s="95"/>
      <c r="F254" s="98">
        <f>SUM(F249:F252)</f>
        <v>0</v>
      </c>
      <c r="G254" s="92"/>
      <c r="H254" s="92"/>
    </row>
    <row r="255" spans="1:8" s="25" customFormat="1" ht="15">
      <c r="A255" s="54"/>
      <c r="C255" s="56"/>
      <c r="D255" s="54"/>
      <c r="E255" s="54"/>
      <c r="F255" s="31"/>
      <c r="G255" s="81"/>
      <c r="H255" s="81"/>
    </row>
  </sheetData>
  <sheetProtection password="F29A" sheet="1"/>
  <printOptions/>
  <pageMargins left="0.5905511811023623" right="0.3937007874015748" top="0.5905511811023623" bottom="0.5905511811023623" header="0" footer="0"/>
  <pageSetup firstPageNumber="15" useFirstPageNumber="1" horizontalDpi="300" verticalDpi="300" orientation="portrait" paperSize="9" r:id="rId1"/>
  <headerFooter alignWithMargins="0">
    <oddHeader>&amp;R&amp;P</oddHeader>
    <oddFooter>&amp;CJAN ING d.o.o. Kranj</oddFooter>
  </headerFooter>
  <rowBreaks count="5" manualBreakCount="5">
    <brk id="50" max="255" man="1"/>
    <brk id="102" max="255" man="1"/>
    <brk id="152" max="255" man="1"/>
    <brk id="190" max="255" man="1"/>
    <brk id="2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9" sqref="E19"/>
    </sheetView>
  </sheetViews>
  <sheetFormatPr defaultColWidth="8.796875" defaultRowHeight="14.25"/>
  <cols>
    <col min="1" max="1" width="6.59765625" style="1" customWidth="1"/>
    <col min="2" max="2" width="40.59765625" style="1" customWidth="1"/>
    <col min="3" max="3" width="5.59765625" style="1" customWidth="1"/>
    <col min="4" max="4" width="6.59765625" style="1" customWidth="1"/>
    <col min="5" max="5" width="16.296875" style="1" customWidth="1"/>
    <col min="6" max="6" width="6.296875" style="1" customWidth="1"/>
    <col min="7" max="16384" width="9.09765625" style="1" customWidth="1"/>
  </cols>
  <sheetData>
    <row r="1" spans="1:2" ht="15">
      <c r="A1" s="13"/>
      <c r="B1" s="5" t="s">
        <v>102</v>
      </c>
    </row>
    <row r="2" ht="15">
      <c r="A2" s="7"/>
    </row>
    <row r="3" spans="2:5" ht="15">
      <c r="B3" s="1" t="s">
        <v>104</v>
      </c>
      <c r="E3" s="78">
        <f>List1!F148</f>
        <v>0</v>
      </c>
    </row>
    <row r="5" spans="2:5" ht="15">
      <c r="B5" s="1" t="s">
        <v>105</v>
      </c>
      <c r="E5" s="78">
        <f>List1!F254</f>
        <v>0</v>
      </c>
    </row>
    <row r="6" s="3" customFormat="1" ht="15" customHeight="1"/>
    <row r="7" spans="2:6" ht="15.75" thickBot="1">
      <c r="B7" s="4"/>
      <c r="C7" s="4"/>
      <c r="D7" s="4"/>
      <c r="E7" s="4"/>
      <c r="F7" s="4"/>
    </row>
    <row r="8" spans="2:6" ht="15.75" thickBot="1">
      <c r="B8" s="2" t="s">
        <v>103</v>
      </c>
      <c r="C8" s="4"/>
      <c r="D8" s="4"/>
      <c r="E8" s="14">
        <f>SUM(E3:E6)</f>
        <v>0</v>
      </c>
      <c r="F8" s="9"/>
    </row>
  </sheetData>
  <sheetProtection/>
  <printOptions/>
  <pageMargins left="0.75" right="0.75" top="1" bottom="1" header="0" footer="0"/>
  <pageSetup firstPageNumber="56" useFirstPageNumber="1" horizontalDpi="300" verticalDpi="3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 ING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Janez Bukovec</dc:title>
  <dc:subject/>
  <dc:creator>JAN ING d.o.o.</dc:creator>
  <cp:keywords/>
  <dc:description/>
  <cp:lastModifiedBy>Judita Gačnik</cp:lastModifiedBy>
  <cp:lastPrinted>2017-03-31T07:07:08Z</cp:lastPrinted>
  <dcterms:created xsi:type="dcterms:W3CDTF">1997-08-27T12:02:05Z</dcterms:created>
  <dcterms:modified xsi:type="dcterms:W3CDTF">2018-02-12T08:44:30Z</dcterms:modified>
  <cp:category/>
  <cp:version/>
  <cp:contentType/>
  <cp:contentStatus/>
</cp:coreProperties>
</file>