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ad01\RedirectedDocuments\JasnaG\My Documents\REFERAT\JAVNI RAZPISI\INV. VZDRŽ LOKALNIH CEST 2021\"/>
    </mc:Choice>
  </mc:AlternateContent>
  <bookViews>
    <workbookView xWindow="0" yWindow="0" windowWidth="28800" windowHeight="12300"/>
  </bookViews>
  <sheets>
    <sheet name="Rekapitulacija" sheetId="1" r:id="rId1"/>
    <sheet name="Trije Kralji - Kravtič-Sitar" sheetId="2" r:id="rId2"/>
    <sheet name="G1 - Hudej" sheetId="3" r:id="rId3"/>
    <sheet name="Kolar - Ribič" sheetId="4" r:id="rId4"/>
    <sheet name="Novak - Strmšnik" sheetId="5" r:id="rId5"/>
    <sheet name="Gasilski dom - Gosak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6" l="1"/>
  <c r="I21" i="6"/>
  <c r="I19" i="6"/>
  <c r="I16" i="6"/>
  <c r="I13" i="6"/>
  <c r="I10" i="6"/>
  <c r="I7" i="6"/>
  <c r="I25" i="5"/>
  <c r="I23" i="5"/>
  <c r="I21" i="5"/>
  <c r="I19" i="5"/>
  <c r="I16" i="5"/>
  <c r="I13" i="5"/>
  <c r="I10" i="5"/>
  <c r="I7" i="5"/>
  <c r="I46" i="4"/>
  <c r="I45" i="4"/>
  <c r="I42" i="4"/>
  <c r="I38" i="4"/>
  <c r="I36" i="4"/>
  <c r="I34" i="4"/>
  <c r="I32" i="4"/>
  <c r="I30" i="4"/>
  <c r="I27" i="4"/>
  <c r="I24" i="4"/>
  <c r="I21" i="4"/>
  <c r="I18" i="4"/>
  <c r="I15" i="4"/>
  <c r="I12" i="4"/>
  <c r="I9" i="4"/>
  <c r="I7" i="4"/>
  <c r="I54" i="3"/>
  <c r="I50" i="3"/>
  <c r="I48" i="3"/>
  <c r="I46" i="3"/>
  <c r="I44" i="3"/>
  <c r="I41" i="3"/>
  <c r="I38" i="3"/>
  <c r="I35" i="3"/>
  <c r="I32" i="3"/>
  <c r="I29" i="3"/>
  <c r="I26" i="3"/>
  <c r="I23" i="3"/>
  <c r="I21" i="3"/>
  <c r="I18" i="3"/>
  <c r="I15" i="3"/>
  <c r="I13" i="3"/>
  <c r="I11" i="3"/>
  <c r="I8" i="3"/>
  <c r="I6" i="3"/>
  <c r="I9" i="2"/>
  <c r="I12" i="2"/>
  <c r="I15" i="2"/>
  <c r="I18" i="2"/>
  <c r="I21" i="2"/>
  <c r="I24" i="2"/>
  <c r="I27" i="2"/>
  <c r="I29" i="2"/>
  <c r="I32" i="2"/>
  <c r="I35" i="2"/>
  <c r="I38" i="2"/>
  <c r="I40" i="2"/>
  <c r="I42" i="2"/>
  <c r="I44" i="2"/>
  <c r="I48" i="2"/>
  <c r="I52" i="2"/>
  <c r="I7" i="2"/>
  <c r="I47" i="4" l="1"/>
  <c r="H7" i="1" s="1"/>
  <c r="I24" i="6"/>
  <c r="H9" i="1" s="1"/>
  <c r="I26" i="5"/>
  <c r="H8" i="1" s="1"/>
  <c r="I53" i="2"/>
  <c r="H5" i="1" s="1"/>
  <c r="I55" i="3"/>
  <c r="H6" i="1" s="1"/>
  <c r="H10" i="1" l="1"/>
  <c r="H11" i="1" s="1"/>
  <c r="H12" i="1" s="1"/>
  <c r="H13" i="1" s="1"/>
  <c r="H14" i="1" s="1"/>
</calcChain>
</file>

<file path=xl/sharedStrings.xml><?xml version="1.0" encoding="utf-8"?>
<sst xmlns="http://schemas.openxmlformats.org/spreadsheetml/2006/main" count="202" uniqueCount="92">
  <si>
    <t xml:space="preserve">                                                              REKAPITULACIJA</t>
  </si>
  <si>
    <t>2.  G1 - HUDEJ</t>
  </si>
  <si>
    <t>1.  TRIJE KRALJI - KRAVTIČ - SITAR</t>
  </si>
  <si>
    <t>3. KOLAR - RIBIČ</t>
  </si>
  <si>
    <t>4.  NOVAK - STRMŠNIK</t>
  </si>
  <si>
    <t>5. GASILSKI DOM - GOSAK</t>
  </si>
  <si>
    <t>SKUPAJ:</t>
  </si>
  <si>
    <t>22% DDV:</t>
  </si>
  <si>
    <t>NEPREDVIDENA DELA 5%:</t>
  </si>
  <si>
    <t>Ureditev ceste Sv. trije kralji - Sp. Kravtič - Sitar</t>
  </si>
  <si>
    <t>1. Zakoličba trase ceste, postavitev profilov</t>
  </si>
  <si>
    <t>in postavitev delne prometne zapore</t>
  </si>
  <si>
    <t>km</t>
  </si>
  <si>
    <t>2. Rezanje asfalta debeline do 10cm</t>
  </si>
  <si>
    <t>m1</t>
  </si>
  <si>
    <t>3. Strojni izkop materiala III. - IV. ktg. (navezave, robovi, brežine,…)</t>
  </si>
  <si>
    <t>z odvozom v trajno  deponijo do 5 km</t>
  </si>
  <si>
    <t>m3</t>
  </si>
  <si>
    <t>4. Izvedba lokalnih sanacij obstoječe podlage</t>
  </si>
  <si>
    <t>v deb. do 40cm (komplet zamenajva)</t>
  </si>
  <si>
    <t>m2</t>
  </si>
  <si>
    <t>5. Izvedba tamponske podlage in fine izravnave iz</t>
  </si>
  <si>
    <t>ustreznega drobljenca 0-32 v debelini do 10 cm</t>
  </si>
  <si>
    <t>6. Izdelava bankin iz drobljenca v debelini</t>
  </si>
  <si>
    <t>asfalta, širine 0,5m</t>
  </si>
  <si>
    <t xml:space="preserve">7. Izdelava vtočnega betonskega jaška fi 600 </t>
  </si>
  <si>
    <t>(komplet z vsemi deli, materiali in LTŽ pokrovom B125)</t>
  </si>
  <si>
    <t xml:space="preserve">kom </t>
  </si>
  <si>
    <t>8. Izdelava propusta iz PVC fi 400 v obbetonu</t>
  </si>
  <si>
    <t>(komplet z vsemi izkopi, zasipi in materiali)</t>
  </si>
  <si>
    <t>9. Čiščenje - izpiranje obstoječih propustov</t>
  </si>
  <si>
    <t>10. Izdelava denaže fi 110, obsip z materialom 16-32</t>
  </si>
  <si>
    <t xml:space="preserve">11. Izdelava kamnitih  vtočno/iztočnih betonskih glav </t>
  </si>
  <si>
    <t>12. Čiščenje odvodnih jarkov 0,15 m3/m1</t>
  </si>
  <si>
    <t>13. Dobava in izdelava asfaltne plasti AC 16 A4 v deb. 6 cm</t>
  </si>
  <si>
    <t>14. Dobava in izdelava asfaltne mulde AC 16 v debelini vozišča</t>
  </si>
  <si>
    <t>15. Škarpiranje brežin</t>
  </si>
  <si>
    <t>16. Izvedba podporne konstrukcije</t>
  </si>
  <si>
    <t>kamen/beton, 70/30</t>
  </si>
  <si>
    <t xml:space="preserve">17. Tlakovanje iztokov iz propustov in mulde z lomljencem </t>
  </si>
  <si>
    <t>na podložno plast betona v debelini 20 cm</t>
  </si>
  <si>
    <t>Ureditev ceste G1 - Hudej - Podržavnik - Snežič - Tumpl</t>
  </si>
  <si>
    <t xml:space="preserve">1. Zakoličba trase ceste, postavitev profilov </t>
  </si>
  <si>
    <t>3. Strojni izkop materiala III. - IV. ktg. (navezave, brežine, jarki…)</t>
  </si>
  <si>
    <t>3.Izdelava peščene posteljice s peskom 0-8</t>
  </si>
  <si>
    <t>4. Zasip cevovoda z izkopnim materialom in utrjevanjem</t>
  </si>
  <si>
    <t>5. Izvedba lokalnih sanacij obstoječe podlage</t>
  </si>
  <si>
    <t>6. Izvedba tamponske podlage iz</t>
  </si>
  <si>
    <t>ustreznega drobljenca 0-32 v debelini do 40 cm</t>
  </si>
  <si>
    <t>7. Izdelava bankin iz drobljenca v debelini asfalta, širine 0,5m</t>
  </si>
  <si>
    <t>8. Izdelava vtočnega betonskega jaška fi 600</t>
  </si>
  <si>
    <t>9. Izdelava vtočnega betonskega jaška fi 800</t>
  </si>
  <si>
    <t>10. Izdelava propusta iz PVC fi 400 v obbetonu</t>
  </si>
  <si>
    <t xml:space="preserve">11. Izdelava propusta iz BC fi 600  </t>
  </si>
  <si>
    <t>12. Izdelava denaže fi 110, obsip z materialom 16-32</t>
  </si>
  <si>
    <t xml:space="preserve">13. Izdelava kamnitih  vtočno/iztočnih betonskih glav </t>
  </si>
  <si>
    <t>do fi 600 (komplet z vsemi izkopi, zasipi in materiali)</t>
  </si>
  <si>
    <t>14. Čiščenje odvodnih jarkov 0,15m3/m1 z odvozom</t>
  </si>
  <si>
    <t>na trajno deponijo do 5 km</t>
  </si>
  <si>
    <t>15. Dobava in izdelava asfaltne plasti AC 16 A4 v deb. 6 cm</t>
  </si>
  <si>
    <t>16. Dobava in izdelava asfaltne mulde AC 16 v debelini vozišča</t>
  </si>
  <si>
    <t>17. Škarpiranje brežin</t>
  </si>
  <si>
    <t xml:space="preserve">18. Tlakovanje iztokov iz propustov in mulde z lomljencem </t>
  </si>
  <si>
    <t>Ureditev ceste Kolar - Ribič</t>
  </si>
  <si>
    <t xml:space="preserve">3. Odstranitev obstoječih kanalet </t>
  </si>
  <si>
    <t>z odvozom v trajno deponijo do 5 km</t>
  </si>
  <si>
    <t>4. Strojni izkop materiala III. - IV. ktg. (navezave, robovi, brežine,…)</t>
  </si>
  <si>
    <t>5. Izvedba tamponske podlage in fine priprave iz</t>
  </si>
  <si>
    <t>ustreznega drobljenca 0-32 v debelini do 20 cm</t>
  </si>
  <si>
    <t>8. Izdelava propusta iz BC fi 600 v obbetonu</t>
  </si>
  <si>
    <t xml:space="preserve">9. Izdelava kamnitih  vtočno/iztočnih betonskih glav </t>
  </si>
  <si>
    <t>10. Izdelava kanalizacije iz PVC cevi fi 250</t>
  </si>
  <si>
    <t>11. Dobava in izdelava asfaltne plasti AC 16 A4 v deb. 6 cm</t>
  </si>
  <si>
    <t>12. Dobava in izdelava asfaltne mulde AC 16 v debelini vozišča</t>
  </si>
  <si>
    <t>13. Škarpiranje brežin</t>
  </si>
  <si>
    <t xml:space="preserve">14. Tlakovanje iztokov iz propustov in mulde z lomljencem </t>
  </si>
  <si>
    <t>15. Dobava in postavitev varovalne odbojne ograje</t>
  </si>
  <si>
    <t>vključno z zaključnicami</t>
  </si>
  <si>
    <t>2. Odstranitev obstoječe asfaltne podlage v deb. do 10 cm</t>
  </si>
  <si>
    <t>z odvozom na trajno deponijo naročnika do 5 km</t>
  </si>
  <si>
    <t>3. Izvedba lokalnih sanacij obstoječe podlage</t>
  </si>
  <si>
    <t>4. Izvedba tamponske podlage in fine izravnave iz</t>
  </si>
  <si>
    <t>ustreznega drobljenca 0-32 v debelini do 30 cm</t>
  </si>
  <si>
    <t>5. Izdelava bankin iz drobljenca v debelini</t>
  </si>
  <si>
    <t>6. Dobava in izdelava asfaltne plasti AC 16 A4 v deb. 6 cm</t>
  </si>
  <si>
    <t>7. Dobava in izdelava asfaltne mulde AC 16 v debelini vozišča</t>
  </si>
  <si>
    <t>8. Škarpiranje površin ob cesti</t>
  </si>
  <si>
    <t>Ureditev ceste gasilski dom - Gosak</t>
  </si>
  <si>
    <t>4. Izvedba fine izravnave iz</t>
  </si>
  <si>
    <t>ustreznega drobljenca 0-16 v debelini do 5 cm</t>
  </si>
  <si>
    <t>7. Škarpiranje površin ob cesti</t>
  </si>
  <si>
    <t>Ureditev ceste Novak - Strmšnik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</si>
</sst>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2" xfId="0" applyBorder="1"/>
    <xf numFmtId="0" fontId="1" fillId="0" borderId="0" xfId="0" applyFont="1" applyFill="1" applyBorder="1"/>
    <xf numFmtId="0" fontId="0" fillId="0" borderId="0" xfId="0" applyBorder="1"/>
    <xf numFmtId="4" fontId="0" fillId="0" borderId="0" xfId="0" applyNumberFormat="1"/>
    <xf numFmtId="0" fontId="0" fillId="0" borderId="1" xfId="0" applyFont="1" applyBorder="1"/>
    <xf numFmtId="2" fontId="0" fillId="0" borderId="0" xfId="0" applyNumberFormat="1"/>
    <xf numFmtId="2" fontId="0" fillId="0" borderId="1" xfId="0" applyNumberFormat="1" applyBorder="1"/>
    <xf numFmtId="4" fontId="0" fillId="0" borderId="1" xfId="0" applyNumberFormat="1" applyBorder="1"/>
    <xf numFmtId="4" fontId="1" fillId="0" borderId="0" xfId="0" applyNumberFormat="1" applyFont="1"/>
    <xf numFmtId="4" fontId="0" fillId="0" borderId="1" xfId="0" applyNumberFormat="1" applyFont="1" applyBorder="1"/>
    <xf numFmtId="4" fontId="0" fillId="0" borderId="2" xfId="0" applyNumberFormat="1" applyBorder="1"/>
    <xf numFmtId="0" fontId="1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workbookViewId="0">
      <selection activeCell="N18" sqref="N18"/>
    </sheetView>
  </sheetViews>
  <sheetFormatPr defaultRowHeight="15" x14ac:dyDescent="0.25"/>
  <cols>
    <col min="8" max="8" width="18.28515625" customWidth="1"/>
  </cols>
  <sheetData>
    <row r="2" spans="1:9" x14ac:dyDescent="0.25">
      <c r="A2" t="s">
        <v>0</v>
      </c>
    </row>
    <row r="5" spans="1:9" x14ac:dyDescent="0.25">
      <c r="A5" t="s">
        <v>2</v>
      </c>
      <c r="H5" s="8">
        <f>'Trije Kralji - Kravtič-Sitar'!I53</f>
        <v>0</v>
      </c>
    </row>
    <row r="6" spans="1:9" x14ac:dyDescent="0.25">
      <c r="A6" t="s">
        <v>1</v>
      </c>
      <c r="H6" s="8">
        <f>'G1 - Hudej'!I55</f>
        <v>0</v>
      </c>
    </row>
    <row r="7" spans="1:9" x14ac:dyDescent="0.25">
      <c r="A7" t="s">
        <v>3</v>
      </c>
      <c r="H7" s="8">
        <f>'Kolar - Ribič'!I47</f>
        <v>0</v>
      </c>
    </row>
    <row r="8" spans="1:9" x14ac:dyDescent="0.25">
      <c r="A8" t="s">
        <v>4</v>
      </c>
      <c r="H8" s="8">
        <f>'Novak - Strmšnik'!I26</f>
        <v>0</v>
      </c>
    </row>
    <row r="9" spans="1:9" x14ac:dyDescent="0.25">
      <c r="A9" s="1" t="s">
        <v>5</v>
      </c>
      <c r="B9" s="1"/>
      <c r="C9" s="1"/>
      <c r="D9" s="1"/>
      <c r="E9" s="1"/>
      <c r="F9" s="1"/>
      <c r="G9" s="1"/>
      <c r="H9" s="14">
        <f>'Gasilski dom - Gosak'!I24</f>
        <v>0</v>
      </c>
      <c r="I9" s="7"/>
    </row>
    <row r="10" spans="1:9" x14ac:dyDescent="0.25">
      <c r="A10" s="2" t="s">
        <v>6</v>
      </c>
      <c r="H10" s="8">
        <f>SUM(H5:H9)</f>
        <v>0</v>
      </c>
      <c r="I10" s="7"/>
    </row>
    <row r="11" spans="1:9" x14ac:dyDescent="0.25">
      <c r="A11" s="3" t="s">
        <v>8</v>
      </c>
      <c r="B11" s="1"/>
      <c r="C11" s="1"/>
      <c r="D11" s="1"/>
      <c r="E11" s="1"/>
      <c r="F11" s="1"/>
      <c r="G11" s="1"/>
      <c r="H11" s="12">
        <f>H10*0.05</f>
        <v>0</v>
      </c>
      <c r="I11" s="7"/>
    </row>
    <row r="12" spans="1:9" ht="18" customHeight="1" x14ac:dyDescent="0.25">
      <c r="A12" s="2" t="s">
        <v>6</v>
      </c>
      <c r="H12" s="8">
        <f>SUM(H10:H11)</f>
        <v>0</v>
      </c>
      <c r="I12" s="7"/>
    </row>
    <row r="13" spans="1:9" ht="18" customHeight="1" thickBot="1" x14ac:dyDescent="0.3">
      <c r="A13" s="4" t="s">
        <v>7</v>
      </c>
      <c r="B13" s="5"/>
      <c r="C13" s="5"/>
      <c r="D13" s="5"/>
      <c r="E13" s="5"/>
      <c r="F13" s="5"/>
      <c r="G13" s="5"/>
      <c r="H13" s="15">
        <f>H12*0.22</f>
        <v>0</v>
      </c>
      <c r="I13" s="7"/>
    </row>
    <row r="14" spans="1:9" ht="18" customHeight="1" x14ac:dyDescent="0.25">
      <c r="A14" s="6" t="s">
        <v>6</v>
      </c>
      <c r="H14" s="13">
        <f>SUM(H12:H13)</f>
        <v>0</v>
      </c>
    </row>
  </sheetData>
  <pageMargins left="0.7" right="0.7" top="0.75" bottom="0.75" header="0.3" footer="0.3"/>
  <pageSetup paperSize="9" orientation="portrait" r:id="rId1"/>
  <ignoredErrors>
    <ignoredError sqref="H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topLeftCell="A16" workbookViewId="0">
      <selection activeCell="M32" sqref="M32"/>
    </sheetView>
  </sheetViews>
  <sheetFormatPr defaultRowHeight="15" x14ac:dyDescent="0.25"/>
  <cols>
    <col min="9" max="9" width="11.140625" customWidth="1"/>
  </cols>
  <sheetData>
    <row r="2" spans="1:9" x14ac:dyDescent="0.25">
      <c r="A2" s="16" t="s">
        <v>9</v>
      </c>
      <c r="B2" s="16"/>
      <c r="C2" s="16"/>
      <c r="D2" s="16"/>
      <c r="E2" s="16"/>
    </row>
    <row r="5" spans="1:9" x14ac:dyDescent="0.25">
      <c r="A5" t="s">
        <v>10</v>
      </c>
    </row>
    <row r="6" spans="1:9" x14ac:dyDescent="0.25">
      <c r="A6" t="s">
        <v>11</v>
      </c>
    </row>
    <row r="7" spans="1:9" x14ac:dyDescent="0.25">
      <c r="B7" t="s">
        <v>12</v>
      </c>
      <c r="F7" s="8">
        <v>2.5</v>
      </c>
      <c r="G7" s="8">
        <v>0</v>
      </c>
      <c r="H7" s="10"/>
      <c r="I7" s="10">
        <f>F7*G7</f>
        <v>0</v>
      </c>
    </row>
    <row r="8" spans="1:9" x14ac:dyDescent="0.25">
      <c r="A8" t="s">
        <v>13</v>
      </c>
      <c r="F8" s="8"/>
      <c r="G8" s="8"/>
      <c r="H8" s="10"/>
      <c r="I8" s="10"/>
    </row>
    <row r="9" spans="1:9" x14ac:dyDescent="0.25">
      <c r="B9" t="s">
        <v>14</v>
      </c>
      <c r="F9" s="8">
        <v>6</v>
      </c>
      <c r="G9" s="8">
        <v>0</v>
      </c>
      <c r="H9" s="10"/>
      <c r="I9" s="10">
        <f t="shared" ref="I9:I52" si="0">F9*G9</f>
        <v>0</v>
      </c>
    </row>
    <row r="10" spans="1:9" x14ac:dyDescent="0.25">
      <c r="A10" t="s">
        <v>15</v>
      </c>
      <c r="F10" s="8"/>
      <c r="G10" s="8"/>
      <c r="H10" s="10"/>
      <c r="I10" s="10"/>
    </row>
    <row r="11" spans="1:9" x14ac:dyDescent="0.25">
      <c r="A11" t="s">
        <v>16</v>
      </c>
      <c r="F11" s="8"/>
      <c r="G11" s="8"/>
      <c r="H11" s="10"/>
      <c r="I11" s="10"/>
    </row>
    <row r="12" spans="1:9" x14ac:dyDescent="0.25">
      <c r="B12" t="s">
        <v>17</v>
      </c>
      <c r="F12" s="8">
        <v>200</v>
      </c>
      <c r="G12" s="8">
        <v>0</v>
      </c>
      <c r="H12" s="10"/>
      <c r="I12" s="10">
        <f t="shared" si="0"/>
        <v>0</v>
      </c>
    </row>
    <row r="13" spans="1:9" x14ac:dyDescent="0.25">
      <c r="A13" t="s">
        <v>18</v>
      </c>
      <c r="F13" s="8"/>
      <c r="G13" s="8"/>
      <c r="H13" s="10"/>
      <c r="I13" s="10"/>
    </row>
    <row r="14" spans="1:9" x14ac:dyDescent="0.25">
      <c r="A14" t="s">
        <v>19</v>
      </c>
      <c r="F14" s="8"/>
      <c r="G14" s="8"/>
      <c r="H14" s="10"/>
      <c r="I14" s="10"/>
    </row>
    <row r="15" spans="1:9" x14ac:dyDescent="0.25">
      <c r="B15" t="s">
        <v>20</v>
      </c>
      <c r="F15" s="8">
        <v>520</v>
      </c>
      <c r="G15" s="8">
        <v>0</v>
      </c>
      <c r="H15" s="10"/>
      <c r="I15" s="8">
        <f t="shared" si="0"/>
        <v>0</v>
      </c>
    </row>
    <row r="16" spans="1:9" x14ac:dyDescent="0.25">
      <c r="A16" t="s">
        <v>21</v>
      </c>
      <c r="F16" s="8"/>
      <c r="G16" s="8"/>
      <c r="H16" s="10"/>
      <c r="I16" s="8"/>
    </row>
    <row r="17" spans="1:9" x14ac:dyDescent="0.25">
      <c r="A17" t="s">
        <v>22</v>
      </c>
      <c r="F17" s="8"/>
      <c r="G17" s="8"/>
      <c r="H17" s="10"/>
      <c r="I17" s="8"/>
    </row>
    <row r="18" spans="1:9" x14ac:dyDescent="0.25">
      <c r="B18" t="s">
        <v>17</v>
      </c>
      <c r="F18" s="8">
        <v>1325</v>
      </c>
      <c r="G18" s="8">
        <v>0</v>
      </c>
      <c r="H18" s="10"/>
      <c r="I18" s="8">
        <f t="shared" si="0"/>
        <v>0</v>
      </c>
    </row>
    <row r="19" spans="1:9" x14ac:dyDescent="0.25">
      <c r="A19" t="s">
        <v>23</v>
      </c>
      <c r="F19" s="8"/>
      <c r="G19" s="8"/>
      <c r="H19" s="10"/>
      <c r="I19" s="8"/>
    </row>
    <row r="20" spans="1:9" x14ac:dyDescent="0.25">
      <c r="A20" t="s">
        <v>24</v>
      </c>
      <c r="F20" s="8"/>
      <c r="G20" s="8"/>
      <c r="H20" s="10"/>
      <c r="I20" s="8"/>
    </row>
    <row r="21" spans="1:9" x14ac:dyDescent="0.25">
      <c r="B21" t="s">
        <v>14</v>
      </c>
      <c r="F21" s="8">
        <v>2450</v>
      </c>
      <c r="G21" s="8">
        <v>0</v>
      </c>
      <c r="H21" s="10"/>
      <c r="I21" s="8">
        <f t="shared" si="0"/>
        <v>0</v>
      </c>
    </row>
    <row r="22" spans="1:9" x14ac:dyDescent="0.25">
      <c r="A22" t="s">
        <v>25</v>
      </c>
      <c r="F22" s="8"/>
      <c r="G22" s="8"/>
      <c r="H22" s="10"/>
      <c r="I22" s="8"/>
    </row>
    <row r="23" spans="1:9" x14ac:dyDescent="0.25">
      <c r="A23" t="s">
        <v>26</v>
      </c>
      <c r="F23" s="8"/>
      <c r="G23" s="8"/>
      <c r="H23" s="10"/>
      <c r="I23" s="8"/>
    </row>
    <row r="24" spans="1:9" x14ac:dyDescent="0.25">
      <c r="B24" t="s">
        <v>27</v>
      </c>
      <c r="F24" s="8">
        <v>1</v>
      </c>
      <c r="G24" s="8">
        <v>0</v>
      </c>
      <c r="H24" s="10"/>
      <c r="I24" s="8">
        <f t="shared" si="0"/>
        <v>0</v>
      </c>
    </row>
    <row r="25" spans="1:9" x14ac:dyDescent="0.25">
      <c r="A25" t="s">
        <v>28</v>
      </c>
      <c r="F25" s="8"/>
      <c r="G25" s="8"/>
      <c r="H25" s="10"/>
      <c r="I25" s="8"/>
    </row>
    <row r="26" spans="1:9" x14ac:dyDescent="0.25">
      <c r="A26" t="s">
        <v>29</v>
      </c>
      <c r="F26" s="8"/>
      <c r="G26" s="8"/>
      <c r="H26" s="10"/>
      <c r="I26" s="8"/>
    </row>
    <row r="27" spans="1:9" x14ac:dyDescent="0.25">
      <c r="B27" t="s">
        <v>14</v>
      </c>
      <c r="F27" s="8">
        <v>8</v>
      </c>
      <c r="G27" s="8">
        <v>0</v>
      </c>
      <c r="H27" s="10"/>
      <c r="I27" s="8">
        <f t="shared" si="0"/>
        <v>0</v>
      </c>
    </row>
    <row r="28" spans="1:9" x14ac:dyDescent="0.25">
      <c r="A28" t="s">
        <v>30</v>
      </c>
      <c r="F28" s="8"/>
      <c r="G28" s="8"/>
      <c r="H28" s="10"/>
      <c r="I28" s="8"/>
    </row>
    <row r="29" spans="1:9" x14ac:dyDescent="0.25">
      <c r="B29" t="s">
        <v>14</v>
      </c>
      <c r="F29" s="8">
        <v>120</v>
      </c>
      <c r="G29" s="8">
        <v>0</v>
      </c>
      <c r="H29" s="10"/>
      <c r="I29" s="8">
        <f t="shared" si="0"/>
        <v>0</v>
      </c>
    </row>
    <row r="30" spans="1:9" x14ac:dyDescent="0.25">
      <c r="A30" t="s">
        <v>31</v>
      </c>
      <c r="F30" s="8"/>
      <c r="G30" s="8"/>
      <c r="H30" s="10"/>
      <c r="I30" s="8"/>
    </row>
    <row r="31" spans="1:9" x14ac:dyDescent="0.25">
      <c r="A31" t="s">
        <v>29</v>
      </c>
      <c r="F31" s="8"/>
      <c r="G31" s="8"/>
      <c r="H31" s="10"/>
      <c r="I31" s="8"/>
    </row>
    <row r="32" spans="1:9" x14ac:dyDescent="0.25">
      <c r="B32" t="s">
        <v>14</v>
      </c>
      <c r="F32" s="8">
        <v>2200</v>
      </c>
      <c r="G32" s="8">
        <v>0</v>
      </c>
      <c r="H32" s="10"/>
      <c r="I32" s="8">
        <f t="shared" si="0"/>
        <v>0</v>
      </c>
    </row>
    <row r="33" spans="1:9" x14ac:dyDescent="0.25">
      <c r="A33" t="s">
        <v>32</v>
      </c>
      <c r="F33" s="8"/>
      <c r="G33" s="8"/>
      <c r="H33" s="10"/>
      <c r="I33" s="8"/>
    </row>
    <row r="34" spans="1:9" x14ac:dyDescent="0.25">
      <c r="A34" t="s">
        <v>29</v>
      </c>
      <c r="F34" s="8"/>
      <c r="G34" s="8"/>
      <c r="H34" s="10"/>
      <c r="I34" s="8"/>
    </row>
    <row r="35" spans="1:9" x14ac:dyDescent="0.25">
      <c r="B35" t="s">
        <v>27</v>
      </c>
      <c r="F35" s="8">
        <v>21</v>
      </c>
      <c r="G35" s="8">
        <v>0</v>
      </c>
      <c r="H35" s="10"/>
      <c r="I35" s="8">
        <f t="shared" si="0"/>
        <v>0</v>
      </c>
    </row>
    <row r="36" spans="1:9" x14ac:dyDescent="0.25">
      <c r="A36" t="s">
        <v>33</v>
      </c>
      <c r="F36" s="8"/>
      <c r="G36" s="8"/>
      <c r="H36" s="10"/>
      <c r="I36" s="8"/>
    </row>
    <row r="37" spans="1:9" x14ac:dyDescent="0.25">
      <c r="A37" t="s">
        <v>16</v>
      </c>
      <c r="F37" s="8"/>
      <c r="G37" s="8"/>
      <c r="H37" s="10"/>
      <c r="I37" s="8"/>
    </row>
    <row r="38" spans="1:9" x14ac:dyDescent="0.25">
      <c r="B38" t="s">
        <v>14</v>
      </c>
      <c r="F38" s="8">
        <v>300</v>
      </c>
      <c r="G38" s="8">
        <v>0</v>
      </c>
      <c r="H38" s="10"/>
      <c r="I38" s="8">
        <f t="shared" si="0"/>
        <v>0</v>
      </c>
    </row>
    <row r="39" spans="1:9" x14ac:dyDescent="0.25">
      <c r="A39" t="s">
        <v>34</v>
      </c>
      <c r="F39" s="8"/>
      <c r="G39" s="8"/>
      <c r="H39" s="10"/>
      <c r="I39" s="8"/>
    </row>
    <row r="40" spans="1:9" x14ac:dyDescent="0.25">
      <c r="B40" t="s">
        <v>20</v>
      </c>
      <c r="F40" s="8">
        <v>7800</v>
      </c>
      <c r="G40" s="8">
        <v>0</v>
      </c>
      <c r="H40" s="10"/>
      <c r="I40" s="8">
        <f t="shared" si="0"/>
        <v>0</v>
      </c>
    </row>
    <row r="41" spans="1:9" x14ac:dyDescent="0.25">
      <c r="A41" t="s">
        <v>35</v>
      </c>
      <c r="F41" s="8"/>
      <c r="G41" s="8"/>
      <c r="H41" s="10"/>
      <c r="I41" s="8"/>
    </row>
    <row r="42" spans="1:9" x14ac:dyDescent="0.25">
      <c r="B42" t="s">
        <v>14</v>
      </c>
      <c r="F42" s="8">
        <v>2100</v>
      </c>
      <c r="G42" s="8">
        <v>0</v>
      </c>
      <c r="H42" s="10"/>
      <c r="I42" s="8">
        <f t="shared" si="0"/>
        <v>0</v>
      </c>
    </row>
    <row r="43" spans="1:9" x14ac:dyDescent="0.25">
      <c r="A43" t="s">
        <v>36</v>
      </c>
      <c r="F43" s="8"/>
      <c r="G43" s="8"/>
      <c r="H43" s="10"/>
      <c r="I43" s="8"/>
    </row>
    <row r="44" spans="1:9" x14ac:dyDescent="0.25">
      <c r="B44" t="s">
        <v>20</v>
      </c>
      <c r="F44" s="8">
        <v>2500</v>
      </c>
      <c r="G44" s="8">
        <v>0</v>
      </c>
      <c r="H44" s="10"/>
      <c r="I44" s="8">
        <f t="shared" si="0"/>
        <v>0</v>
      </c>
    </row>
    <row r="45" spans="1:9" x14ac:dyDescent="0.25">
      <c r="A45" t="s">
        <v>37</v>
      </c>
      <c r="F45" s="8"/>
      <c r="G45" s="8"/>
      <c r="H45" s="10"/>
      <c r="I45" s="8"/>
    </row>
    <row r="46" spans="1:9" x14ac:dyDescent="0.25">
      <c r="A46" t="s">
        <v>38</v>
      </c>
      <c r="F46" s="8"/>
      <c r="G46" s="8"/>
      <c r="H46" s="10"/>
      <c r="I46" s="8"/>
    </row>
    <row r="47" spans="1:9" x14ac:dyDescent="0.25">
      <c r="A47" t="s">
        <v>29</v>
      </c>
      <c r="F47" s="8"/>
      <c r="G47" s="8"/>
      <c r="H47" s="10"/>
      <c r="I47" s="8"/>
    </row>
    <row r="48" spans="1:9" x14ac:dyDescent="0.25">
      <c r="B48" t="s">
        <v>17</v>
      </c>
      <c r="F48" s="8">
        <v>120</v>
      </c>
      <c r="G48" s="8">
        <v>0</v>
      </c>
      <c r="H48" s="10"/>
      <c r="I48" s="8">
        <f t="shared" si="0"/>
        <v>0</v>
      </c>
    </row>
    <row r="49" spans="1:9" x14ac:dyDescent="0.25">
      <c r="A49" t="s">
        <v>39</v>
      </c>
      <c r="F49" s="8"/>
      <c r="G49" s="8"/>
      <c r="H49" s="10"/>
      <c r="I49" s="8"/>
    </row>
    <row r="50" spans="1:9" x14ac:dyDescent="0.25">
      <c r="A50" t="s">
        <v>40</v>
      </c>
      <c r="F50" s="8"/>
      <c r="G50" s="8"/>
      <c r="H50" s="10"/>
      <c r="I50" s="8"/>
    </row>
    <row r="51" spans="1:9" x14ac:dyDescent="0.25">
      <c r="A51" t="s">
        <v>29</v>
      </c>
      <c r="F51" s="8"/>
      <c r="G51" s="8"/>
      <c r="H51" s="10"/>
      <c r="I51" s="8"/>
    </row>
    <row r="52" spans="1:9" x14ac:dyDescent="0.25">
      <c r="A52" s="9"/>
      <c r="B52" s="9" t="s">
        <v>20</v>
      </c>
      <c r="C52" s="9"/>
      <c r="D52" s="9"/>
      <c r="E52" s="9"/>
      <c r="F52" s="12">
        <v>20</v>
      </c>
      <c r="G52" s="12">
        <v>0</v>
      </c>
      <c r="H52" s="11"/>
      <c r="I52" s="12">
        <f t="shared" si="0"/>
        <v>0</v>
      </c>
    </row>
    <row r="53" spans="1:9" x14ac:dyDescent="0.25">
      <c r="A53" t="s">
        <v>6</v>
      </c>
      <c r="F53" s="8"/>
      <c r="G53" s="10"/>
      <c r="H53" s="10"/>
      <c r="I53" s="8">
        <f>SUM(I7:I52)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topLeftCell="A29" workbookViewId="0">
      <selection activeCell="L40" sqref="L40"/>
    </sheetView>
  </sheetViews>
  <sheetFormatPr defaultRowHeight="15" x14ac:dyDescent="0.25"/>
  <cols>
    <col min="9" max="9" width="11.28515625" customWidth="1"/>
  </cols>
  <sheetData>
    <row r="2" spans="1:9" x14ac:dyDescent="0.25">
      <c r="A2" s="16" t="s">
        <v>41</v>
      </c>
      <c r="B2" s="16"/>
      <c r="C2" s="16"/>
      <c r="D2" s="16"/>
      <c r="E2" s="16"/>
      <c r="F2" s="16"/>
    </row>
    <row r="4" spans="1:9" x14ac:dyDescent="0.25">
      <c r="A4" t="s">
        <v>42</v>
      </c>
    </row>
    <row r="5" spans="1:9" x14ac:dyDescent="0.25">
      <c r="A5" t="s">
        <v>11</v>
      </c>
    </row>
    <row r="6" spans="1:9" x14ac:dyDescent="0.25">
      <c r="B6" t="s">
        <v>12</v>
      </c>
      <c r="F6" s="8">
        <v>0.6</v>
      </c>
      <c r="G6" s="8">
        <v>0</v>
      </c>
      <c r="H6" s="8"/>
      <c r="I6" s="8">
        <f>F6*G6</f>
        <v>0</v>
      </c>
    </row>
    <row r="7" spans="1:9" x14ac:dyDescent="0.25">
      <c r="A7" t="s">
        <v>13</v>
      </c>
      <c r="F7" s="8"/>
      <c r="G7" s="8"/>
      <c r="I7" s="8"/>
    </row>
    <row r="8" spans="1:9" x14ac:dyDescent="0.25">
      <c r="B8" t="s">
        <v>14</v>
      </c>
      <c r="F8" s="8">
        <v>4</v>
      </c>
      <c r="G8" s="8">
        <v>0</v>
      </c>
      <c r="I8" s="8">
        <f>F8*G8</f>
        <v>0</v>
      </c>
    </row>
    <row r="9" spans="1:9" x14ac:dyDescent="0.25">
      <c r="A9" t="s">
        <v>43</v>
      </c>
      <c r="F9" s="8"/>
      <c r="G9" s="8"/>
      <c r="I9" s="8"/>
    </row>
    <row r="10" spans="1:9" x14ac:dyDescent="0.25">
      <c r="A10" t="s">
        <v>16</v>
      </c>
      <c r="F10" s="8"/>
      <c r="G10" s="8"/>
      <c r="I10" s="8"/>
    </row>
    <row r="11" spans="1:9" x14ac:dyDescent="0.25">
      <c r="B11" t="s">
        <v>17</v>
      </c>
      <c r="F11" s="8">
        <v>620</v>
      </c>
      <c r="G11" s="8">
        <v>0</v>
      </c>
      <c r="I11" s="8">
        <f>F11*G11</f>
        <v>0</v>
      </c>
    </row>
    <row r="12" spans="1:9" x14ac:dyDescent="0.25">
      <c r="A12" t="s">
        <v>44</v>
      </c>
      <c r="F12" s="8"/>
      <c r="G12" s="8"/>
      <c r="I12" s="8"/>
    </row>
    <row r="13" spans="1:9" x14ac:dyDescent="0.25">
      <c r="B13" t="s">
        <v>17</v>
      </c>
      <c r="F13" s="8">
        <v>70</v>
      </c>
      <c r="G13" s="8">
        <v>0</v>
      </c>
      <c r="I13" s="8">
        <f>F13*G13</f>
        <v>0</v>
      </c>
    </row>
    <row r="14" spans="1:9" x14ac:dyDescent="0.25">
      <c r="A14" t="s">
        <v>45</v>
      </c>
      <c r="F14" s="8"/>
      <c r="G14" s="8"/>
      <c r="I14" s="8"/>
    </row>
    <row r="15" spans="1:9" x14ac:dyDescent="0.25">
      <c r="B15" t="s">
        <v>17</v>
      </c>
      <c r="F15" s="8">
        <v>300</v>
      </c>
      <c r="G15" s="8">
        <v>0</v>
      </c>
      <c r="I15" s="8">
        <f>F15*G15</f>
        <v>0</v>
      </c>
    </row>
    <row r="16" spans="1:9" x14ac:dyDescent="0.25">
      <c r="A16" t="s">
        <v>46</v>
      </c>
      <c r="F16" s="8"/>
      <c r="G16" s="8"/>
      <c r="I16" s="8"/>
    </row>
    <row r="17" spans="1:9" x14ac:dyDescent="0.25">
      <c r="A17" t="s">
        <v>19</v>
      </c>
      <c r="F17" s="8"/>
      <c r="G17" s="8"/>
      <c r="I17" s="8"/>
    </row>
    <row r="18" spans="1:9" x14ac:dyDescent="0.25">
      <c r="B18" t="s">
        <v>20</v>
      </c>
      <c r="F18" s="8">
        <v>225</v>
      </c>
      <c r="G18" s="8">
        <v>0</v>
      </c>
      <c r="I18" s="8">
        <f>F18*G18</f>
        <v>0</v>
      </c>
    </row>
    <row r="19" spans="1:9" x14ac:dyDescent="0.25">
      <c r="A19" t="s">
        <v>47</v>
      </c>
      <c r="F19" s="8"/>
      <c r="G19" s="8"/>
      <c r="I19" s="8"/>
    </row>
    <row r="20" spans="1:9" x14ac:dyDescent="0.25">
      <c r="A20" t="s">
        <v>48</v>
      </c>
      <c r="F20" s="8"/>
      <c r="G20" s="8"/>
      <c r="I20" s="8"/>
    </row>
    <row r="21" spans="1:9" x14ac:dyDescent="0.25">
      <c r="B21" t="s">
        <v>17</v>
      </c>
      <c r="F21" s="8">
        <v>1200</v>
      </c>
      <c r="G21" s="8">
        <v>0</v>
      </c>
      <c r="I21" s="8">
        <f>F21*G21</f>
        <v>0</v>
      </c>
    </row>
    <row r="22" spans="1:9" x14ac:dyDescent="0.25">
      <c r="A22" t="s">
        <v>49</v>
      </c>
      <c r="F22" s="8"/>
      <c r="G22" s="8"/>
      <c r="I22" s="8"/>
    </row>
    <row r="23" spans="1:9" x14ac:dyDescent="0.25">
      <c r="B23" t="s">
        <v>14</v>
      </c>
      <c r="F23" s="8">
        <v>575</v>
      </c>
      <c r="G23" s="8">
        <v>0</v>
      </c>
      <c r="I23" s="8">
        <f>F23*G23</f>
        <v>0</v>
      </c>
    </row>
    <row r="24" spans="1:9" x14ac:dyDescent="0.25">
      <c r="A24" t="s">
        <v>50</v>
      </c>
      <c r="F24" s="8"/>
      <c r="G24" s="8"/>
      <c r="I24" s="8"/>
    </row>
    <row r="25" spans="1:9" x14ac:dyDescent="0.25">
      <c r="A25" t="s">
        <v>26</v>
      </c>
      <c r="F25" s="8"/>
      <c r="G25" s="8"/>
      <c r="I25" s="8"/>
    </row>
    <row r="26" spans="1:9" x14ac:dyDescent="0.25">
      <c r="B26" t="s">
        <v>27</v>
      </c>
      <c r="F26" s="8">
        <v>6</v>
      </c>
      <c r="G26" s="8">
        <v>0</v>
      </c>
      <c r="I26" s="8">
        <f>F26*G26</f>
        <v>0</v>
      </c>
    </row>
    <row r="27" spans="1:9" x14ac:dyDescent="0.25">
      <c r="A27" t="s">
        <v>51</v>
      </c>
      <c r="F27" s="8"/>
      <c r="G27" s="8"/>
      <c r="I27" s="8"/>
    </row>
    <row r="28" spans="1:9" x14ac:dyDescent="0.25">
      <c r="A28" t="s">
        <v>26</v>
      </c>
      <c r="F28" s="8"/>
      <c r="G28" s="8"/>
      <c r="I28" s="8"/>
    </row>
    <row r="29" spans="1:9" x14ac:dyDescent="0.25">
      <c r="B29" t="s">
        <v>27</v>
      </c>
      <c r="F29" s="8">
        <v>1</v>
      </c>
      <c r="G29" s="8">
        <v>0</v>
      </c>
      <c r="I29" s="8">
        <f>F29*G29</f>
        <v>0</v>
      </c>
    </row>
    <row r="30" spans="1:9" x14ac:dyDescent="0.25">
      <c r="A30" t="s">
        <v>52</v>
      </c>
      <c r="F30" s="8"/>
      <c r="G30" s="8"/>
      <c r="I30" s="8"/>
    </row>
    <row r="31" spans="1:9" x14ac:dyDescent="0.25">
      <c r="A31" t="s">
        <v>29</v>
      </c>
      <c r="F31" s="8"/>
      <c r="G31" s="8"/>
      <c r="I31" s="8"/>
    </row>
    <row r="32" spans="1:9" x14ac:dyDescent="0.25">
      <c r="B32" t="s">
        <v>14</v>
      </c>
      <c r="F32" s="8">
        <v>90</v>
      </c>
      <c r="G32" s="8">
        <v>0</v>
      </c>
      <c r="I32" s="8">
        <f>F32*G32</f>
        <v>0</v>
      </c>
    </row>
    <row r="33" spans="1:9" x14ac:dyDescent="0.25">
      <c r="A33" t="s">
        <v>53</v>
      </c>
      <c r="F33" s="8"/>
      <c r="G33" s="8"/>
      <c r="I33" s="8"/>
    </row>
    <row r="34" spans="1:9" x14ac:dyDescent="0.25">
      <c r="A34" t="s">
        <v>29</v>
      </c>
      <c r="F34" s="8"/>
      <c r="G34" s="8"/>
      <c r="I34" s="8"/>
    </row>
    <row r="35" spans="1:9" x14ac:dyDescent="0.25">
      <c r="B35" t="s">
        <v>14</v>
      </c>
      <c r="F35" s="8">
        <v>8</v>
      </c>
      <c r="G35" s="8">
        <v>0</v>
      </c>
      <c r="I35" s="8">
        <f>F35*G35</f>
        <v>0</v>
      </c>
    </row>
    <row r="36" spans="1:9" x14ac:dyDescent="0.25">
      <c r="A36" t="s">
        <v>54</v>
      </c>
      <c r="F36" s="8"/>
      <c r="G36" s="8"/>
      <c r="I36" s="8"/>
    </row>
    <row r="37" spans="1:9" x14ac:dyDescent="0.25">
      <c r="A37" t="s">
        <v>29</v>
      </c>
      <c r="F37" s="8"/>
      <c r="G37" s="8"/>
      <c r="I37" s="8"/>
    </row>
    <row r="38" spans="1:9" x14ac:dyDescent="0.25">
      <c r="B38" t="s">
        <v>14</v>
      </c>
      <c r="F38" s="8">
        <v>600</v>
      </c>
      <c r="G38" s="8">
        <v>0</v>
      </c>
      <c r="I38" s="8">
        <f>F38*G38</f>
        <v>0</v>
      </c>
    </row>
    <row r="39" spans="1:9" x14ac:dyDescent="0.25">
      <c r="A39" t="s">
        <v>55</v>
      </c>
      <c r="F39" s="8"/>
      <c r="G39" s="8"/>
      <c r="I39" s="8"/>
    </row>
    <row r="40" spans="1:9" x14ac:dyDescent="0.25">
      <c r="A40" t="s">
        <v>56</v>
      </c>
      <c r="F40" s="8"/>
      <c r="G40" s="8"/>
      <c r="I40" s="8"/>
    </row>
    <row r="41" spans="1:9" x14ac:dyDescent="0.25">
      <c r="B41" t="s">
        <v>27</v>
      </c>
      <c r="F41" s="8">
        <v>7</v>
      </c>
      <c r="G41" s="8">
        <v>0</v>
      </c>
      <c r="I41" s="8">
        <f>F41*G41</f>
        <v>0</v>
      </c>
    </row>
    <row r="42" spans="1:9" x14ac:dyDescent="0.25">
      <c r="A42" t="s">
        <v>57</v>
      </c>
      <c r="F42" s="8"/>
      <c r="G42" s="8"/>
      <c r="I42" s="8"/>
    </row>
    <row r="43" spans="1:9" x14ac:dyDescent="0.25">
      <c r="A43" t="s">
        <v>58</v>
      </c>
      <c r="F43" s="8"/>
      <c r="G43" s="8"/>
      <c r="I43" s="8"/>
    </row>
    <row r="44" spans="1:9" x14ac:dyDescent="0.25">
      <c r="B44" t="s">
        <v>14</v>
      </c>
      <c r="F44" s="8">
        <v>170</v>
      </c>
      <c r="G44" s="8">
        <v>0</v>
      </c>
      <c r="I44" s="8">
        <f>F44*G44</f>
        <v>0</v>
      </c>
    </row>
    <row r="45" spans="1:9" x14ac:dyDescent="0.25">
      <c r="A45" t="s">
        <v>59</v>
      </c>
      <c r="F45" s="8"/>
      <c r="G45" s="8"/>
      <c r="I45" s="8"/>
    </row>
    <row r="46" spans="1:9" x14ac:dyDescent="0.25">
      <c r="B46" t="s">
        <v>20</v>
      </c>
      <c r="F46" s="8">
        <v>1920</v>
      </c>
      <c r="G46" s="8">
        <v>0</v>
      </c>
      <c r="I46" s="8">
        <f>F46*G46</f>
        <v>0</v>
      </c>
    </row>
    <row r="47" spans="1:9" x14ac:dyDescent="0.25">
      <c r="A47" t="s">
        <v>60</v>
      </c>
      <c r="F47" s="8"/>
      <c r="G47" s="8"/>
      <c r="I47" s="8"/>
    </row>
    <row r="48" spans="1:9" x14ac:dyDescent="0.25">
      <c r="B48" t="s">
        <v>14</v>
      </c>
      <c r="F48" s="8">
        <v>600</v>
      </c>
      <c r="G48" s="8">
        <v>0</v>
      </c>
      <c r="I48" s="8">
        <f>F48*G48</f>
        <v>0</v>
      </c>
    </row>
    <row r="49" spans="1:9" x14ac:dyDescent="0.25">
      <c r="A49" t="s">
        <v>61</v>
      </c>
      <c r="F49" s="8"/>
      <c r="G49" s="8"/>
      <c r="I49" s="8"/>
    </row>
    <row r="50" spans="1:9" x14ac:dyDescent="0.25">
      <c r="B50" t="s">
        <v>20</v>
      </c>
      <c r="F50" s="8">
        <v>450</v>
      </c>
      <c r="G50" s="8">
        <v>0</v>
      </c>
      <c r="I50" s="8">
        <f>F50*G50</f>
        <v>0</v>
      </c>
    </row>
    <row r="51" spans="1:9" x14ac:dyDescent="0.25">
      <c r="A51" t="s">
        <v>62</v>
      </c>
      <c r="F51" s="8"/>
      <c r="G51" s="8"/>
      <c r="I51" s="8"/>
    </row>
    <row r="52" spans="1:9" x14ac:dyDescent="0.25">
      <c r="A52" t="s">
        <v>40</v>
      </c>
      <c r="F52" s="8"/>
      <c r="G52" s="8"/>
      <c r="I52" s="8"/>
    </row>
    <row r="53" spans="1:9" x14ac:dyDescent="0.25">
      <c r="A53" t="s">
        <v>29</v>
      </c>
      <c r="F53" s="8"/>
      <c r="G53" s="8"/>
      <c r="I53" s="8"/>
    </row>
    <row r="54" spans="1:9" x14ac:dyDescent="0.25">
      <c r="A54" s="1"/>
      <c r="B54" s="1" t="s">
        <v>20</v>
      </c>
      <c r="C54" s="1"/>
      <c r="D54" s="1"/>
      <c r="E54" s="1"/>
      <c r="F54" s="12">
        <v>18</v>
      </c>
      <c r="G54" s="12">
        <v>0</v>
      </c>
      <c r="H54" s="1"/>
      <c r="I54" s="12">
        <f>F54*G54</f>
        <v>0</v>
      </c>
    </row>
    <row r="55" spans="1:9" x14ac:dyDescent="0.25">
      <c r="A55" t="s">
        <v>6</v>
      </c>
      <c r="I55" s="8">
        <f>SUM(I6:I54)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opLeftCell="A19" workbookViewId="0">
      <selection activeCell="J41" sqref="J41"/>
    </sheetView>
  </sheetViews>
  <sheetFormatPr defaultRowHeight="15" x14ac:dyDescent="0.25"/>
  <sheetData>
    <row r="2" spans="1:9" x14ac:dyDescent="0.25">
      <c r="A2" s="16" t="s">
        <v>63</v>
      </c>
    </row>
    <row r="5" spans="1:9" x14ac:dyDescent="0.25">
      <c r="A5" t="s">
        <v>42</v>
      </c>
    </row>
    <row r="6" spans="1:9" x14ac:dyDescent="0.25">
      <c r="A6" t="s">
        <v>11</v>
      </c>
    </row>
    <row r="7" spans="1:9" x14ac:dyDescent="0.25">
      <c r="B7" t="s">
        <v>12</v>
      </c>
      <c r="F7" s="8">
        <v>0.6</v>
      </c>
      <c r="G7" s="8">
        <v>0</v>
      </c>
      <c r="H7" s="8"/>
      <c r="I7" s="8">
        <f>F7*G7</f>
        <v>0</v>
      </c>
    </row>
    <row r="8" spans="1:9" x14ac:dyDescent="0.25">
      <c r="A8" t="s">
        <v>13</v>
      </c>
      <c r="F8" s="8"/>
      <c r="G8" s="8"/>
      <c r="I8" s="8"/>
    </row>
    <row r="9" spans="1:9" x14ac:dyDescent="0.25">
      <c r="B9" t="s">
        <v>14</v>
      </c>
      <c r="F9" s="8">
        <v>12</v>
      </c>
      <c r="G9" s="8">
        <v>0</v>
      </c>
      <c r="I9" s="8">
        <f>F9*G9</f>
        <v>0</v>
      </c>
    </row>
    <row r="10" spans="1:9" x14ac:dyDescent="0.25">
      <c r="A10" t="s">
        <v>64</v>
      </c>
      <c r="F10" s="8"/>
      <c r="G10" s="8"/>
      <c r="I10" s="8"/>
    </row>
    <row r="11" spans="1:9" x14ac:dyDescent="0.25">
      <c r="A11" t="s">
        <v>65</v>
      </c>
      <c r="F11" s="8"/>
      <c r="G11" s="8"/>
      <c r="I11" s="8"/>
    </row>
    <row r="12" spans="1:9" x14ac:dyDescent="0.25">
      <c r="B12" t="s">
        <v>14</v>
      </c>
      <c r="F12" s="8">
        <v>120</v>
      </c>
      <c r="G12" s="8">
        <v>0</v>
      </c>
      <c r="I12" s="8">
        <f>F12*G12</f>
        <v>0</v>
      </c>
    </row>
    <row r="13" spans="1:9" x14ac:dyDescent="0.25">
      <c r="A13" t="s">
        <v>66</v>
      </c>
      <c r="F13" s="8"/>
      <c r="G13" s="8"/>
      <c r="I13" s="8"/>
    </row>
    <row r="14" spans="1:9" x14ac:dyDescent="0.25">
      <c r="A14" t="s">
        <v>16</v>
      </c>
      <c r="F14" s="8"/>
      <c r="G14" s="8"/>
      <c r="I14" s="8"/>
    </row>
    <row r="15" spans="1:9" x14ac:dyDescent="0.25">
      <c r="B15" t="s">
        <v>17</v>
      </c>
      <c r="F15" s="8">
        <v>325</v>
      </c>
      <c r="G15" s="8">
        <v>0</v>
      </c>
      <c r="I15" s="8">
        <f>F15*G15</f>
        <v>0</v>
      </c>
    </row>
    <row r="16" spans="1:9" x14ac:dyDescent="0.25">
      <c r="A16" t="s">
        <v>67</v>
      </c>
      <c r="F16" s="8"/>
      <c r="G16" s="8"/>
      <c r="I16" s="8"/>
    </row>
    <row r="17" spans="1:9" x14ac:dyDescent="0.25">
      <c r="A17" t="s">
        <v>68</v>
      </c>
      <c r="F17" s="8"/>
      <c r="G17" s="8"/>
      <c r="I17" s="8"/>
    </row>
    <row r="18" spans="1:9" x14ac:dyDescent="0.25">
      <c r="B18" t="s">
        <v>17</v>
      </c>
      <c r="F18" s="8">
        <v>625</v>
      </c>
      <c r="G18" s="8">
        <v>0</v>
      </c>
      <c r="I18" s="8">
        <f>F18*G18</f>
        <v>0</v>
      </c>
    </row>
    <row r="19" spans="1:9" x14ac:dyDescent="0.25">
      <c r="A19" t="s">
        <v>23</v>
      </c>
      <c r="F19" s="8"/>
      <c r="G19" s="8"/>
      <c r="I19" s="8"/>
    </row>
    <row r="20" spans="1:9" x14ac:dyDescent="0.25">
      <c r="A20" t="s">
        <v>24</v>
      </c>
      <c r="F20" s="8"/>
      <c r="G20" s="8"/>
      <c r="I20" s="8"/>
    </row>
    <row r="21" spans="1:9" x14ac:dyDescent="0.25">
      <c r="B21" t="s">
        <v>14</v>
      </c>
      <c r="F21" s="8">
        <v>600</v>
      </c>
      <c r="G21" s="8">
        <v>0</v>
      </c>
      <c r="I21" s="8">
        <f>F21*G21</f>
        <v>0</v>
      </c>
    </row>
    <row r="22" spans="1:9" x14ac:dyDescent="0.25">
      <c r="A22" t="s">
        <v>25</v>
      </c>
      <c r="F22" s="8"/>
      <c r="G22" s="8"/>
      <c r="I22" s="8"/>
    </row>
    <row r="23" spans="1:9" x14ac:dyDescent="0.25">
      <c r="A23" t="s">
        <v>26</v>
      </c>
      <c r="F23" s="8"/>
      <c r="G23" s="8"/>
      <c r="I23" s="8"/>
    </row>
    <row r="24" spans="1:9" x14ac:dyDescent="0.25">
      <c r="B24" t="s">
        <v>27</v>
      </c>
      <c r="F24" s="8">
        <v>3</v>
      </c>
      <c r="G24" s="8">
        <v>0</v>
      </c>
      <c r="I24" s="8">
        <f>F24*G24</f>
        <v>0</v>
      </c>
    </row>
    <row r="25" spans="1:9" x14ac:dyDescent="0.25">
      <c r="A25" t="s">
        <v>69</v>
      </c>
      <c r="F25" s="8"/>
      <c r="G25" s="8"/>
      <c r="I25" s="8"/>
    </row>
    <row r="26" spans="1:9" x14ac:dyDescent="0.25">
      <c r="A26" t="s">
        <v>29</v>
      </c>
      <c r="F26" s="8"/>
      <c r="G26" s="8"/>
      <c r="I26" s="8"/>
    </row>
    <row r="27" spans="1:9" x14ac:dyDescent="0.25">
      <c r="B27" t="s">
        <v>14</v>
      </c>
      <c r="F27" s="8">
        <v>6</v>
      </c>
      <c r="G27" s="8">
        <v>0</v>
      </c>
      <c r="I27" s="8">
        <f>F27*G27</f>
        <v>0</v>
      </c>
    </row>
    <row r="28" spans="1:9" x14ac:dyDescent="0.25">
      <c r="A28" t="s">
        <v>70</v>
      </c>
      <c r="F28" s="8"/>
      <c r="G28" s="8"/>
      <c r="I28" s="8"/>
    </row>
    <row r="29" spans="1:9" x14ac:dyDescent="0.25">
      <c r="A29" t="s">
        <v>56</v>
      </c>
      <c r="F29" s="8"/>
      <c r="G29" s="8"/>
      <c r="I29" s="8"/>
    </row>
    <row r="30" spans="1:9" x14ac:dyDescent="0.25">
      <c r="B30" t="s">
        <v>27</v>
      </c>
      <c r="F30" s="8">
        <v>1</v>
      </c>
      <c r="G30" s="8">
        <v>0</v>
      </c>
      <c r="I30" s="8">
        <f>F30*G30</f>
        <v>0</v>
      </c>
    </row>
    <row r="31" spans="1:9" x14ac:dyDescent="0.25">
      <c r="A31" t="s">
        <v>71</v>
      </c>
      <c r="F31" s="8"/>
      <c r="G31" s="8"/>
      <c r="I31" s="8"/>
    </row>
    <row r="32" spans="1:9" x14ac:dyDescent="0.25">
      <c r="B32" t="s">
        <v>14</v>
      </c>
      <c r="F32" s="8">
        <v>100</v>
      </c>
      <c r="G32" s="8">
        <v>0</v>
      </c>
      <c r="I32" s="8">
        <f>F32*G32</f>
        <v>0</v>
      </c>
    </row>
    <row r="33" spans="1:9" x14ac:dyDescent="0.25">
      <c r="A33" t="s">
        <v>72</v>
      </c>
      <c r="F33" s="8"/>
      <c r="G33" s="8"/>
      <c r="I33" s="8"/>
    </row>
    <row r="34" spans="1:9" x14ac:dyDescent="0.25">
      <c r="B34" t="s">
        <v>20</v>
      </c>
      <c r="F34" s="8">
        <v>1875</v>
      </c>
      <c r="G34" s="8">
        <v>0</v>
      </c>
      <c r="I34" s="8">
        <f>F34*G34</f>
        <v>0</v>
      </c>
    </row>
    <row r="35" spans="1:9" x14ac:dyDescent="0.25">
      <c r="A35" t="s">
        <v>73</v>
      </c>
      <c r="F35" s="8"/>
      <c r="G35" s="8"/>
      <c r="I35" s="8"/>
    </row>
    <row r="36" spans="1:9" x14ac:dyDescent="0.25">
      <c r="B36" t="s">
        <v>14</v>
      </c>
      <c r="F36" s="8">
        <v>460</v>
      </c>
      <c r="G36" s="8">
        <v>0</v>
      </c>
      <c r="I36" s="8">
        <f>F36*G36</f>
        <v>0</v>
      </c>
    </row>
    <row r="37" spans="1:9" x14ac:dyDescent="0.25">
      <c r="A37" t="s">
        <v>74</v>
      </c>
      <c r="F37" s="8"/>
      <c r="G37" s="8"/>
      <c r="I37" s="8"/>
    </row>
    <row r="38" spans="1:9" x14ac:dyDescent="0.25">
      <c r="B38" t="s">
        <v>20</v>
      </c>
      <c r="F38" s="8">
        <v>500</v>
      </c>
      <c r="G38" s="8">
        <v>0</v>
      </c>
      <c r="I38" s="8">
        <f>F38*G38</f>
        <v>0</v>
      </c>
    </row>
    <row r="39" spans="1:9" x14ac:dyDescent="0.25">
      <c r="A39" t="s">
        <v>75</v>
      </c>
      <c r="F39" s="8"/>
      <c r="G39" s="8"/>
      <c r="I39" s="8"/>
    </row>
    <row r="40" spans="1:9" x14ac:dyDescent="0.25">
      <c r="A40" t="s">
        <v>40</v>
      </c>
      <c r="F40" s="8"/>
      <c r="G40" s="8"/>
      <c r="I40" s="8"/>
    </row>
    <row r="41" spans="1:9" x14ac:dyDescent="0.25">
      <c r="A41" t="s">
        <v>29</v>
      </c>
      <c r="F41" s="8"/>
      <c r="G41" s="8"/>
      <c r="I41" s="8"/>
    </row>
    <row r="42" spans="1:9" x14ac:dyDescent="0.25">
      <c r="B42" t="s">
        <v>20</v>
      </c>
      <c r="F42" s="8">
        <v>4</v>
      </c>
      <c r="G42" s="8">
        <v>0</v>
      </c>
      <c r="I42" s="8">
        <f>F42*G42</f>
        <v>0</v>
      </c>
    </row>
    <row r="43" spans="1:9" x14ac:dyDescent="0.25">
      <c r="A43" t="s">
        <v>76</v>
      </c>
      <c r="F43" s="8"/>
      <c r="G43" s="8"/>
      <c r="I43" s="8"/>
    </row>
    <row r="44" spans="1:9" x14ac:dyDescent="0.25">
      <c r="A44" t="s">
        <v>77</v>
      </c>
      <c r="F44" s="8"/>
      <c r="G44" s="8"/>
      <c r="I44" s="8"/>
    </row>
    <row r="45" spans="1:9" x14ac:dyDescent="0.25">
      <c r="B45" t="s">
        <v>14</v>
      </c>
      <c r="F45" s="8">
        <v>16</v>
      </c>
      <c r="G45" s="8">
        <v>0</v>
      </c>
      <c r="I45" s="8">
        <f>F45*G45</f>
        <v>0</v>
      </c>
    </row>
    <row r="46" spans="1:9" x14ac:dyDescent="0.25">
      <c r="A46" s="1"/>
      <c r="B46" s="1" t="s">
        <v>27</v>
      </c>
      <c r="C46" s="1"/>
      <c r="D46" s="1"/>
      <c r="E46" s="1"/>
      <c r="F46" s="12">
        <v>2</v>
      </c>
      <c r="G46" s="12">
        <v>0</v>
      </c>
      <c r="H46" s="1"/>
      <c r="I46" s="12">
        <f>F46*G46</f>
        <v>0</v>
      </c>
    </row>
    <row r="47" spans="1:9" x14ac:dyDescent="0.25">
      <c r="A47" t="s">
        <v>6</v>
      </c>
      <c r="I47" s="8">
        <f>SUM(I7:I46)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>
      <selection activeCell="M25" sqref="M25"/>
    </sheetView>
  </sheetViews>
  <sheetFormatPr defaultRowHeight="15" x14ac:dyDescent="0.25"/>
  <cols>
    <col min="9" max="9" width="10.28515625" customWidth="1"/>
  </cols>
  <sheetData>
    <row r="2" spans="1:9" x14ac:dyDescent="0.25">
      <c r="A2" s="16" t="s">
        <v>91</v>
      </c>
    </row>
    <row r="5" spans="1:9" x14ac:dyDescent="0.25">
      <c r="A5" t="s">
        <v>10</v>
      </c>
    </row>
    <row r="6" spans="1:9" x14ac:dyDescent="0.25">
      <c r="A6" t="s">
        <v>11</v>
      </c>
    </row>
    <row r="7" spans="1:9" x14ac:dyDescent="0.25">
      <c r="B7" t="s">
        <v>12</v>
      </c>
      <c r="F7" s="8">
        <v>0.5</v>
      </c>
      <c r="G7" s="8">
        <v>0</v>
      </c>
      <c r="H7" s="8"/>
      <c r="I7" s="8">
        <f>F7*G7</f>
        <v>0</v>
      </c>
    </row>
    <row r="8" spans="1:9" x14ac:dyDescent="0.25">
      <c r="A8" t="s">
        <v>78</v>
      </c>
      <c r="F8" s="8"/>
      <c r="G8" s="8"/>
      <c r="I8" s="8"/>
    </row>
    <row r="9" spans="1:9" x14ac:dyDescent="0.25">
      <c r="A9" t="s">
        <v>79</v>
      </c>
      <c r="F9" s="8"/>
      <c r="G9" s="8"/>
      <c r="I9" s="8"/>
    </row>
    <row r="10" spans="1:9" x14ac:dyDescent="0.25">
      <c r="B10" t="s">
        <v>20</v>
      </c>
      <c r="F10" s="8">
        <v>175</v>
      </c>
      <c r="G10" s="8">
        <v>0</v>
      </c>
      <c r="I10" s="8">
        <f>F10*G10</f>
        <v>0</v>
      </c>
    </row>
    <row r="11" spans="1:9" x14ac:dyDescent="0.25">
      <c r="A11" t="s">
        <v>80</v>
      </c>
      <c r="F11" s="8"/>
      <c r="G11" s="8"/>
      <c r="I11" s="8"/>
    </row>
    <row r="12" spans="1:9" x14ac:dyDescent="0.25">
      <c r="A12" t="s">
        <v>19</v>
      </c>
      <c r="F12" s="8"/>
      <c r="G12" s="8"/>
      <c r="I12" s="8"/>
    </row>
    <row r="13" spans="1:9" x14ac:dyDescent="0.25">
      <c r="B13" t="s">
        <v>20</v>
      </c>
      <c r="F13" s="8">
        <v>275</v>
      </c>
      <c r="G13" s="8">
        <v>0</v>
      </c>
      <c r="I13" s="8">
        <f>F13*G13</f>
        <v>0</v>
      </c>
    </row>
    <row r="14" spans="1:9" x14ac:dyDescent="0.25">
      <c r="A14" t="s">
        <v>81</v>
      </c>
      <c r="F14" s="8"/>
      <c r="G14" s="8"/>
      <c r="I14" s="8"/>
    </row>
    <row r="15" spans="1:9" x14ac:dyDescent="0.25">
      <c r="A15" t="s">
        <v>82</v>
      </c>
      <c r="F15" s="8"/>
      <c r="G15" s="8"/>
      <c r="I15" s="8"/>
    </row>
    <row r="16" spans="1:9" x14ac:dyDescent="0.25">
      <c r="B16" t="s">
        <v>17</v>
      </c>
      <c r="F16" s="8">
        <v>650</v>
      </c>
      <c r="G16" s="8">
        <v>0</v>
      </c>
      <c r="I16" s="8">
        <f>F16*G16</f>
        <v>0</v>
      </c>
    </row>
    <row r="17" spans="1:9" x14ac:dyDescent="0.25">
      <c r="A17" t="s">
        <v>83</v>
      </c>
      <c r="F17" s="8"/>
      <c r="G17" s="8"/>
      <c r="I17" s="8"/>
    </row>
    <row r="18" spans="1:9" x14ac:dyDescent="0.25">
      <c r="A18" t="s">
        <v>24</v>
      </c>
      <c r="F18" s="8"/>
      <c r="G18" s="8"/>
      <c r="I18" s="8"/>
    </row>
    <row r="19" spans="1:9" x14ac:dyDescent="0.25">
      <c r="B19" t="s">
        <v>14</v>
      </c>
      <c r="F19" s="8">
        <v>1200</v>
      </c>
      <c r="G19" s="8">
        <v>0</v>
      </c>
      <c r="I19" s="8">
        <f>F19*G19</f>
        <v>0</v>
      </c>
    </row>
    <row r="20" spans="1:9" x14ac:dyDescent="0.25">
      <c r="A20" t="s">
        <v>84</v>
      </c>
      <c r="F20" s="8"/>
      <c r="G20" s="8"/>
      <c r="I20" s="8"/>
    </row>
    <row r="21" spans="1:9" x14ac:dyDescent="0.25">
      <c r="B21" t="s">
        <v>20</v>
      </c>
      <c r="F21" s="8">
        <v>1550</v>
      </c>
      <c r="G21" s="8">
        <v>0</v>
      </c>
      <c r="I21" s="8">
        <f>F21*G21</f>
        <v>0</v>
      </c>
    </row>
    <row r="22" spans="1:9" x14ac:dyDescent="0.25">
      <c r="A22" t="s">
        <v>85</v>
      </c>
      <c r="F22" s="8"/>
      <c r="G22" s="8"/>
      <c r="I22" s="8"/>
    </row>
    <row r="23" spans="1:9" x14ac:dyDescent="0.25">
      <c r="B23" t="s">
        <v>14</v>
      </c>
      <c r="F23" s="8">
        <v>250</v>
      </c>
      <c r="G23" s="8">
        <v>0</v>
      </c>
      <c r="I23" s="8">
        <f>F23*G23</f>
        <v>0</v>
      </c>
    </row>
    <row r="24" spans="1:9" x14ac:dyDescent="0.25">
      <c r="A24" t="s">
        <v>86</v>
      </c>
      <c r="F24" s="8"/>
      <c r="G24" s="8"/>
      <c r="I24" s="8"/>
    </row>
    <row r="25" spans="1:9" x14ac:dyDescent="0.25">
      <c r="A25" s="1"/>
      <c r="B25" s="1" t="s">
        <v>20</v>
      </c>
      <c r="C25" s="1"/>
      <c r="D25" s="1"/>
      <c r="E25" s="1"/>
      <c r="F25" s="12">
        <v>250</v>
      </c>
      <c r="G25" s="12">
        <v>0</v>
      </c>
      <c r="H25" s="1"/>
      <c r="I25" s="12">
        <f>F25*G25</f>
        <v>0</v>
      </c>
    </row>
    <row r="26" spans="1:9" x14ac:dyDescent="0.25">
      <c r="A26" t="s">
        <v>6</v>
      </c>
      <c r="I26" s="8">
        <f>SUM(I7:I25)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L35" sqref="L35"/>
    </sheetView>
  </sheetViews>
  <sheetFormatPr defaultRowHeight="15" x14ac:dyDescent="0.25"/>
  <sheetData>
    <row r="2" spans="1:9" x14ac:dyDescent="0.25">
      <c r="A2" s="16" t="s">
        <v>87</v>
      </c>
    </row>
    <row r="5" spans="1:9" x14ac:dyDescent="0.25">
      <c r="A5" t="s">
        <v>10</v>
      </c>
    </row>
    <row r="6" spans="1:9" x14ac:dyDescent="0.25">
      <c r="A6" t="s">
        <v>11</v>
      </c>
    </row>
    <row r="7" spans="1:9" x14ac:dyDescent="0.25">
      <c r="B7" t="s">
        <v>12</v>
      </c>
      <c r="F7" s="8">
        <v>0.1</v>
      </c>
      <c r="G7" s="8">
        <v>0</v>
      </c>
      <c r="H7" s="8"/>
      <c r="I7" s="8">
        <f>F7*G7</f>
        <v>0</v>
      </c>
    </row>
    <row r="8" spans="1:9" x14ac:dyDescent="0.25">
      <c r="A8" t="s">
        <v>78</v>
      </c>
      <c r="F8" s="8"/>
      <c r="G8" s="8"/>
      <c r="I8" s="8"/>
    </row>
    <row r="9" spans="1:9" x14ac:dyDescent="0.25">
      <c r="A9" t="s">
        <v>79</v>
      </c>
      <c r="F9" s="8"/>
      <c r="G9" s="8"/>
      <c r="I9" s="8"/>
    </row>
    <row r="10" spans="1:9" x14ac:dyDescent="0.25">
      <c r="B10" t="s">
        <v>20</v>
      </c>
      <c r="F10" s="8">
        <v>375</v>
      </c>
      <c r="G10" s="8">
        <v>0</v>
      </c>
      <c r="I10" s="8">
        <f>F10*G10</f>
        <v>0</v>
      </c>
    </row>
    <row r="11" spans="1:9" x14ac:dyDescent="0.25">
      <c r="A11" t="s">
        <v>80</v>
      </c>
      <c r="F11" s="8"/>
      <c r="G11" s="8"/>
      <c r="I11" s="8"/>
    </row>
    <row r="12" spans="1:9" x14ac:dyDescent="0.25">
      <c r="A12" t="s">
        <v>19</v>
      </c>
      <c r="F12" s="8"/>
      <c r="G12" s="8"/>
      <c r="I12" s="8"/>
    </row>
    <row r="13" spans="1:9" x14ac:dyDescent="0.25">
      <c r="B13" t="s">
        <v>20</v>
      </c>
      <c r="F13" s="8">
        <v>275</v>
      </c>
      <c r="G13" s="8">
        <v>0</v>
      </c>
      <c r="I13" s="8">
        <f>F13*G13</f>
        <v>0</v>
      </c>
    </row>
    <row r="14" spans="1:9" x14ac:dyDescent="0.25">
      <c r="A14" t="s">
        <v>88</v>
      </c>
      <c r="F14" s="8"/>
      <c r="G14" s="8"/>
      <c r="I14" s="8"/>
    </row>
    <row r="15" spans="1:9" x14ac:dyDescent="0.25">
      <c r="A15" t="s">
        <v>89</v>
      </c>
      <c r="F15" s="8"/>
      <c r="G15" s="8"/>
      <c r="I15" s="8"/>
    </row>
    <row r="16" spans="1:9" x14ac:dyDescent="0.25">
      <c r="B16" t="s">
        <v>17</v>
      </c>
      <c r="F16" s="8">
        <v>15</v>
      </c>
      <c r="G16" s="8">
        <v>0</v>
      </c>
      <c r="I16" s="8">
        <f>F16*G16</f>
        <v>0</v>
      </c>
    </row>
    <row r="17" spans="1:9" x14ac:dyDescent="0.25">
      <c r="A17" t="s">
        <v>83</v>
      </c>
      <c r="F17" s="8"/>
      <c r="G17" s="8"/>
      <c r="I17" s="8"/>
    </row>
    <row r="18" spans="1:9" x14ac:dyDescent="0.25">
      <c r="A18" t="s">
        <v>24</v>
      </c>
      <c r="F18" s="8"/>
      <c r="G18" s="8"/>
      <c r="I18" s="8"/>
    </row>
    <row r="19" spans="1:9" x14ac:dyDescent="0.25">
      <c r="B19" t="s">
        <v>14</v>
      </c>
      <c r="F19" s="8">
        <v>70</v>
      </c>
      <c r="G19" s="8">
        <v>0</v>
      </c>
      <c r="I19" s="8">
        <f>F19*G19</f>
        <v>0</v>
      </c>
    </row>
    <row r="20" spans="1:9" x14ac:dyDescent="0.25">
      <c r="A20" t="s">
        <v>84</v>
      </c>
      <c r="F20" s="8"/>
      <c r="G20" s="8"/>
      <c r="I20" s="8"/>
    </row>
    <row r="21" spans="1:9" x14ac:dyDescent="0.25">
      <c r="B21" t="s">
        <v>20</v>
      </c>
      <c r="F21" s="8">
        <v>350</v>
      </c>
      <c r="G21" s="8">
        <v>0</v>
      </c>
      <c r="I21" s="8">
        <f>F21*G21</f>
        <v>0</v>
      </c>
    </row>
    <row r="22" spans="1:9" x14ac:dyDescent="0.25">
      <c r="A22" t="s">
        <v>90</v>
      </c>
      <c r="F22" s="8"/>
      <c r="G22" s="8"/>
      <c r="I22" s="8"/>
    </row>
    <row r="23" spans="1:9" x14ac:dyDescent="0.25">
      <c r="A23" s="1"/>
      <c r="B23" s="1" t="s">
        <v>20</v>
      </c>
      <c r="C23" s="1"/>
      <c r="D23" s="1"/>
      <c r="E23" s="1"/>
      <c r="F23" s="12">
        <v>50</v>
      </c>
      <c r="G23" s="12">
        <v>0</v>
      </c>
      <c r="H23" s="1"/>
      <c r="I23" s="12">
        <f>F23*G23</f>
        <v>0</v>
      </c>
    </row>
    <row r="24" spans="1:9" x14ac:dyDescent="0.25">
      <c r="A24" t="s">
        <v>6</v>
      </c>
      <c r="I24" s="8">
        <f>SUM(I7:I23)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Rekapitulacija</vt:lpstr>
      <vt:lpstr>Trije Kralji - Kravtič-Sitar</vt:lpstr>
      <vt:lpstr>G1 - Hudej</vt:lpstr>
      <vt:lpstr>Kolar - Ribič</vt:lpstr>
      <vt:lpstr>Novak - Strmšnik</vt:lpstr>
      <vt:lpstr>Gasilski dom - Gosak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Jasna Kunčnik</cp:lastModifiedBy>
  <dcterms:created xsi:type="dcterms:W3CDTF">2021-03-13T07:08:55Z</dcterms:created>
  <dcterms:modified xsi:type="dcterms:W3CDTF">2021-05-19T09:18:36Z</dcterms:modified>
</cp:coreProperties>
</file>