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30" activeTab="0"/>
  </bookViews>
  <sheets>
    <sheet name="Sheet1" sheetId="1" r:id="rId1"/>
    <sheet name="List1" sheetId="2" r:id="rId2"/>
  </sheets>
  <definedNames>
    <definedName name="_xlnm.Print_Area" localSheetId="0">'Sheet1'!$A$1:$G$326</definedName>
    <definedName name="_xlnm.Print_Titles" localSheetId="0">'Sheet1'!$38:$39</definedName>
  </definedNames>
  <calcPr fullCalcOnLoad="1"/>
</workbook>
</file>

<file path=xl/sharedStrings.xml><?xml version="1.0" encoding="utf-8"?>
<sst xmlns="http://schemas.openxmlformats.org/spreadsheetml/2006/main" count="459" uniqueCount="228">
  <si>
    <t>1.</t>
  </si>
  <si>
    <t>2.</t>
  </si>
  <si>
    <t>kos</t>
  </si>
  <si>
    <t>kpl</t>
  </si>
  <si>
    <t>Skupaj:</t>
  </si>
  <si>
    <t>POPIS MATERIALA IN DEL</t>
  </si>
  <si>
    <t>00</t>
  </si>
  <si>
    <t>-</t>
  </si>
  <si>
    <t>%</t>
  </si>
  <si>
    <t>montaža in povezava elementov v delavnici in preizkus</t>
  </si>
  <si>
    <t>ur</t>
  </si>
  <si>
    <t>SKUPAJ</t>
  </si>
  <si>
    <t xml:space="preserve">REKAPITULACIJA   </t>
  </si>
  <si>
    <t>ELEKTRIČNE INŠTALACIJE IN ELEKTRIČNA OPREMA  SKUPAJ:</t>
  </si>
  <si>
    <t>ELEKTRIČNE INŠTALACIJE IN ELEKTRIČNA OPREMA</t>
  </si>
  <si>
    <t>ELEKTRIČNI RAZDELILNIKI</t>
  </si>
  <si>
    <t>ELEKTRIČNE INŠTALACIJE IN EL. OPREMA</t>
  </si>
  <si>
    <t xml:space="preserve">Za vse postavke v popisu velja, da posamezna postavka vključuje dobavo, montažo skupaj z montažnim materialom, priklop in preizkus delovanja, usklajevanje z naročnikom in ostalimi izvajalci, če ni kako drugače navedeno !!!
</t>
  </si>
  <si>
    <t>zap.št.</t>
  </si>
  <si>
    <t>enota</t>
  </si>
  <si>
    <t>naziv in opis</t>
  </si>
  <si>
    <t>količina</t>
  </si>
  <si>
    <t>15.</t>
  </si>
  <si>
    <t>m</t>
  </si>
  <si>
    <t>Dobava, obdelava (rezanje, varjenje in vijačenje) in montaža raznega profilnega jekla. Po obdelavi zaščiteno s temeljnim in končnim opleskom (skupaj z zaščitnim materialom).</t>
  </si>
  <si>
    <t>kg</t>
  </si>
  <si>
    <t>Montaža in testiranje električnih razdelilnikov z vgrajeno zaščitno in stikalno opremo.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</si>
  <si>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</si>
  <si>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</si>
  <si>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</si>
  <si>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</si>
  <si>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</si>
  <si>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</si>
  <si>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</si>
  <si>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</si>
  <si>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</si>
  <si>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Vodnik za izenačitev potencialov in povezavo kovinskih mas, s PVC izolacijo in finožičnimi Cu žilami, položen prosto ali uvlečen v predhodno položene inštalacijske cevi, komplet s pripadajočimi kabelskimi čevlji.</t>
  </si>
  <si>
    <t>HO7V-U 16 mm2</t>
  </si>
  <si>
    <t>-z vijačenjem</t>
  </si>
  <si>
    <t>13.</t>
  </si>
  <si>
    <t>14.</t>
  </si>
  <si>
    <t>16.</t>
  </si>
  <si>
    <t>17.</t>
  </si>
  <si>
    <t>19.</t>
  </si>
  <si>
    <t>20.</t>
  </si>
  <si>
    <t>Dobava in polaganje kabelske police iz perforirane pocinkane pločevine z zaokroženimi robovi, komplet s pokrovom, obešalnim in pritrdilnim  priborom, tipskimi fazonskimi kosi (križišča, odcepi, krivine, kolena, zožitve...), kovinskimi zidnimi čepi za beton in vijaki M10, sledeče širine :</t>
  </si>
  <si>
    <t>100/50 mm</t>
  </si>
  <si>
    <t>prenapetostni odvodniki Protec C  275/350V, 15/30 kA</t>
  </si>
  <si>
    <t>ključavnica, uvodnice Pg, Cu za zbiralke, napisne ploščice, atesti, vezni in pritrdilni  material</t>
  </si>
  <si>
    <t>povezava stikalnega bloka na instalacijo na terenu</t>
  </si>
  <si>
    <t>drobni, montažni in vezni material.</t>
  </si>
  <si>
    <t>enopolni instalacijski odklopnik do 16 A, B,C, 1p</t>
  </si>
  <si>
    <t>HO7V-U 6 mm2</t>
  </si>
  <si>
    <t>8 - 29 mm</t>
  </si>
  <si>
    <t>m2</t>
  </si>
  <si>
    <t>1.5 in 2.5 mm2</t>
  </si>
  <si>
    <t>Kabli energetskega razvoda s  Cu  vodniki. Položeni delno vertikalno in horizontalno podometno in v spuščenem stropu na kabelskih policah, v montažni, litobetonski steni in delno v opečni steni; delno uvlečeni v zaščitne PVC cevi s pripadajočimi razvodnicami in spojnim materialom:</t>
  </si>
  <si>
    <t>21.</t>
  </si>
  <si>
    <t>22.</t>
  </si>
  <si>
    <t>23.</t>
  </si>
  <si>
    <t>25.</t>
  </si>
  <si>
    <t>26.</t>
  </si>
  <si>
    <t>28.</t>
  </si>
  <si>
    <t>Manipulativni stroški, prevozi in skladiščenje materiala in opreme. Vzorci nameravane opreme za vgradnjo na zahtevo nadzora ali investitorja, ter skupni stroški gradbišča: varovanje, čiščenje in odvoz odpadkov, organizacija koordinacije in varstva pri delu na gradbišču.</t>
  </si>
  <si>
    <t xml:space="preserve">   </t>
  </si>
  <si>
    <t>OSTALO</t>
  </si>
  <si>
    <t>Kvalitetni prevzem izvedenih del na objektu in tehnični pregled objekta z vso potrebno dokumentacijo (priprava listin potrebnih za tehnični pregled (tudi interni), dokazilo o zanseljivosti objekta, izjave, zapisniki, poročila,...), predaja objekta investitorju.</t>
  </si>
  <si>
    <t>Vsa nepredvidena dela z vpisom v gradbeni dnevnik, obračun na osnovi dejanskih stroškov za dela, material in prevoz</t>
  </si>
  <si>
    <t>Sodelovanje z izvajalcem strojnih inštalacij in naprav pri priklopu vseh kompaktnih strojnih naprav.</t>
  </si>
  <si>
    <t>Tomaž MIKIC, univ.dipl.inž.el.</t>
  </si>
  <si>
    <t>OPOMBA</t>
  </si>
  <si>
    <t>SKUPAJ:</t>
  </si>
  <si>
    <t>Zaščitne gibljive PVC cevi EUROFLEX za priključke naprav, krmilno-regulacijskih elementov, s pripadajočimi uvodnicami</t>
  </si>
  <si>
    <t>Splošen opis, ki velja za vso opremo in material</t>
  </si>
  <si>
    <t>Povezava kovinskih mas in izvedba spojev za izenačevanje potencialov na kovinsko konstrukcijo in tehnološko opremo, komplet z ustreznimi cevnimi objemkami, pritrdilnim materialom in ozemljitvenim vijakom:</t>
  </si>
  <si>
    <t>vrstne sponke 4 do 16 mm2</t>
  </si>
  <si>
    <t>10.</t>
  </si>
  <si>
    <t>18.</t>
  </si>
  <si>
    <t>24.</t>
  </si>
  <si>
    <t>27.</t>
  </si>
  <si>
    <t>- 250V, 16A, 1P+N+PE - enojna</t>
  </si>
  <si>
    <t>NYM-J 4x1,5mm2</t>
  </si>
  <si>
    <t>Instalacijske gibljive cevi fi 13,5÷29 mm, v kompletu s priborom za polaganje v montažne stene ali opečne stene, oz. v spuščenih stropovih.</t>
  </si>
  <si>
    <t>Montaža dobavljenih svetilk na predpripravljene el. inštalacije</t>
  </si>
  <si>
    <t>10  in 16  mm2</t>
  </si>
  <si>
    <t>Pregled, nastavitve (zaščite, elementi) in meritev el. inštalacij - delovanja zaščite pred previsoko napetostjo dotika, izolacijske upornosti, upornosti ozemljila,  izdaja protokolov in posnetki za PID</t>
  </si>
  <si>
    <t>Ostali drobni montažni in vijačni material (uvodnice Pg, Cu za zbiralke, inštalacijski kanali, vodniki, končnice, izolacijske blende, napisne ploščice, atesti, vezni in pritrdilni  material, prizkusi)</t>
  </si>
  <si>
    <t>Transport in manipulacijski stroški (splošni stroški gradbišča, zavarovanja,...)</t>
  </si>
  <si>
    <t>Sodelovanje z ostalimi izvajalci el. inštalacij, projektanti in izvajalci strojnih inštalacij na objektu.</t>
  </si>
  <si>
    <t>Priprava listin potrebnih za tehnični pregled, predaja objekta investitorju.</t>
  </si>
  <si>
    <t>29.</t>
  </si>
  <si>
    <t>Vsa nepredvidena dela z vpisom v gradbeni dnevnik, obračun na osnovi dejanskih stroškov za delo, material in prevoz</t>
  </si>
  <si>
    <t>TELEKOMUNIKACIJSKE INŠTALACIJE</t>
  </si>
  <si>
    <t>Kabelske povezave:</t>
  </si>
  <si>
    <t>Inštalacijske gibljive cevi fi 13,5÷29 mm, v kompletu s priborom za polaganje v montažne stene ali opečne stene.</t>
  </si>
  <si>
    <t>V popisu so podani tipi svetil različnih proizvajalcev. Vgradi se lahko oprema  proizvajalcev, ki imajo ustrezne ateste za svetilke po slovenski zakonodaji in kvalitetno ustrezajo tehničnemu opisu…</t>
  </si>
  <si>
    <t>Projektant elektroinštalacij, arhitekt in investitor morajo pred dobavo in vgradnjo  potrditi vse vzorce svetilk.</t>
  </si>
  <si>
    <t>Za vse svetilke, ki se vgradijo v spuščen strop, je potrebno pred dobavo svetilk preveriti tip dobavljenega stropa</t>
  </si>
  <si>
    <t>V kolikor pri vsaki svetilki ni posebej napisano velja sledeč opis in pripadajoča oprema:</t>
  </si>
  <si>
    <t>fluorescentne svetilke so izdelane iz belo obarvane pločevine oz. iz belo obarvane Al litine</t>
  </si>
  <si>
    <t>zunanje svetilke so izdelane iz Al litine, prašno barvane z visoko stopnjo korozijske zaščite</t>
  </si>
  <si>
    <t>vse vgradne stenske in talne svetilke morajo biti opremljene z ustrezno dozo za montažo v zid oz v tla. Izvedeno mora biti tako, da se ne nabira kondenz pod steklom.</t>
  </si>
  <si>
    <t>vse svetilke opremljene s steklom morajo biti tesnjene proti vstopu mrčesa</t>
  </si>
  <si>
    <t>montažni pribor</t>
  </si>
  <si>
    <t xml:space="preserve">odgovarjajoča  predstikalna naprava, za svetilke, ki jo potrebujejo </t>
  </si>
  <si>
    <t>brez dodatne oznake - EB, EVG elektronska predstikalna naprava</t>
  </si>
  <si>
    <t>fluorescentne cevi toplo bele barve (pod 3300 K) oz. odgovarjajoče sijalke, definirane pri tipih</t>
  </si>
  <si>
    <t>priključni okov za halogene sijalke mora imeti žice odporne na temperaturo in priključno sponko, ki je z distančnikom pritrjena na ohišje svetilke</t>
  </si>
  <si>
    <t xml:space="preserve">brez opisa je zaščita IP 20 po IEC 529 . Stopnja zaščite IP mora enaka ali večja od predpisane. </t>
  </si>
  <si>
    <t>za vse svetilke, ki imajo opis, da jim je prigrajen modul varnostne razsvetljave velja še naslednje:</t>
  </si>
  <si>
    <t xml:space="preserve">prigrajeni modul omogoča, da ena sijalka v svetilki služi kot zasilna razsvetljava z avtonomijo ene ure preko lastnega vira napajanja - akumulatorske baterije.  </t>
  </si>
  <si>
    <t xml:space="preserve">Indikator polnjenja (LED-dioda) pa se montira na vidno mesto na ohišju svetilke. </t>
  </si>
  <si>
    <t>montaža modula je predvidena v svetilko, poleg svetilke ali na svetilko.</t>
  </si>
  <si>
    <t>tip modula je potrebno prilagoditi izbranemu sistemu varnostne razsvetljave</t>
  </si>
  <si>
    <r>
      <t xml:space="preserve">DEB - elektronska predstikalna naprava za regulacijo preko </t>
    </r>
    <r>
      <rPr>
        <i/>
        <sz val="9"/>
        <rFont val="Arial"/>
        <family val="2"/>
      </rPr>
      <t>EIB</t>
    </r>
  </si>
  <si>
    <t>Transport in manipulativni stroški</t>
  </si>
  <si>
    <t>ELSIST</t>
  </si>
  <si>
    <t>Razvodnice fi 80 mm ali 80x80 mm, nadgradna ali vgradna za opečne stene ali montažne stene. V kompletu s pokrovi, uvodnicami in instalacijskimi sponkami.</t>
  </si>
  <si>
    <t>Priklop električnih naprav na el. napeljavo s potrebnim drobnim materialom:</t>
  </si>
  <si>
    <t>Pripravil:</t>
  </si>
  <si>
    <t>NYM-J 3x1,5mm2</t>
  </si>
  <si>
    <t>30.</t>
  </si>
  <si>
    <t>31.</t>
  </si>
  <si>
    <t>32.</t>
  </si>
  <si>
    <t>33.</t>
  </si>
  <si>
    <t>tripolni instalacijski odklopnik do 20 A, B,C, 3p</t>
  </si>
  <si>
    <t>Vnašanje sprememb nastalih med izvedbo v risbe faze PZI. Spremembe vnešene v osnovne risbe z rdečo barvo ali barvo različno od osnovnih risb. Vse spremembe vpisane v gradbeni dnevnik in podpisane s strani nadzora.</t>
  </si>
  <si>
    <t>Izdelava navodil za obratovanje in vzdrževanje - NOV, s katerim se določijo pravila za uporabo oziroma obratovanje in vzdrževanje vgrajenih inštalacij, vključno z izdelavo navodil za uporabo, servisiranje in vzdrževanje</t>
  </si>
  <si>
    <t>NYM-J 3x2,5mm2</t>
  </si>
  <si>
    <t>stikalo 0-1, 10A (rdeče)</t>
  </si>
  <si>
    <t>servisna vtičnica 230V/16A za montažo na letev</t>
  </si>
  <si>
    <t>Izdelava projekta izvedenih del PID, vključno s sodelovanjem s projektantom.</t>
  </si>
  <si>
    <t>- menjalno stikalo</t>
  </si>
  <si>
    <t>UTP dvojna, 2 x RJ45 (podometna)</t>
  </si>
  <si>
    <t>prostorska tipala/termostati</t>
  </si>
  <si>
    <t>glavno stikalo obenem stikalo za nujni izklop tropolno
In = 50 A, ročica položaj  0-1 na vratih</t>
  </si>
  <si>
    <t>Priključek kabla s tremi ali štirimi vodniki na krmilni ali regulacijski element</t>
  </si>
  <si>
    <r>
      <t xml:space="preserve">Oznaka: </t>
    </r>
    <r>
      <rPr>
        <b/>
        <sz val="11"/>
        <rFont val="Arial"/>
        <family val="2"/>
      </rPr>
      <t>Z1</t>
    </r>
    <r>
      <rPr>
        <sz val="11"/>
        <rFont val="Arial"/>
        <family val="2"/>
      </rPr>
      <t xml:space="preserve">
TIP: Beghelli AESTETICA LED 11SA1H, 11W za vgradnjo na steno ali strop, IP40 ali enakovredno</t>
    </r>
  </si>
  <si>
    <t>- stikalo z lučko</t>
  </si>
  <si>
    <t>RCD tokovno zaščitno stikalo 40/0,03A, 4p</t>
  </si>
  <si>
    <t>TELEKOMUNIKACIJSKE INŠTALACIJE (TK)</t>
  </si>
  <si>
    <t>www.elsist.si</t>
  </si>
  <si>
    <t>SISTEM JAVLJANJA POŽARA</t>
  </si>
  <si>
    <t>Dobava in polaganje kabelskih povezav:</t>
  </si>
  <si>
    <t>Iy(St)y 1x2x0,8 mm2, senzorski kabel - za požarne sisteme</t>
  </si>
  <si>
    <t>Maribor, januar 2017</t>
  </si>
  <si>
    <t>Demontaža obstoječih električnih inštalacij v prostorih pritličja, ki so predmet obdelave (inštalacije razsvetljave, moči,...), skladiščenje in transport materiala na regionalni center za odpadke (ocenjeno 16h).</t>
  </si>
  <si>
    <t>Centrala</t>
  </si>
  <si>
    <t>Javljalniki</t>
  </si>
  <si>
    <t>Adresibilni optični javljalnik Hochiki</t>
  </si>
  <si>
    <t>Tip: Hochiki ALN-E (HFP) (ali enakovredno)</t>
  </si>
  <si>
    <t>Tip: Hochiki ... (ali enakovredno)</t>
  </si>
  <si>
    <t>Podnožje za adresibilne javljalnike požara Hochiki</t>
  </si>
  <si>
    <t>Tip: Hochiki YBN-R/3 (ali enakovredno)</t>
  </si>
  <si>
    <t>Adresibilni ročni javljalnik požara z vgrajenim izolatorjem zanke.</t>
  </si>
  <si>
    <t>Tip: Hochiki HCP-E (SCI) (ali enakovredno)</t>
  </si>
  <si>
    <t>Podnožje za ročni javljalnik požara Hochiki.</t>
  </si>
  <si>
    <t>Tip: Hochiki SR Mounting Box (ali enakovredno)</t>
  </si>
  <si>
    <t>Sirena adresibilna</t>
  </si>
  <si>
    <t>Ostalo</t>
  </si>
  <si>
    <t>Označevalna ploščica 20*30</t>
  </si>
  <si>
    <t>Označevalna nalepka ročni javljalnik po SIST 1013</t>
  </si>
  <si>
    <t>Označevalna nalepka požarna sirena po SIST 1013</t>
  </si>
  <si>
    <t>Akumulator 12V/ 7,0 - 7,6 Ah</t>
  </si>
  <si>
    <t>Montaža, priklop, adresiranje, označevanje javljalnikov, centrale in ostalih elementov požarnega sistema na pripravljene inštalacije</t>
  </si>
  <si>
    <t>Programiranje sistema</t>
  </si>
  <si>
    <t>Zagon sistema, funkcion. preizkus, nastavitve, meritve in spuščanje v pogon (A-testi, izjave)</t>
  </si>
  <si>
    <t>Poučitev uporabnika in primopredaja sistema uporabniku</t>
  </si>
  <si>
    <t>Sodelovanje tehnika na pregledu s strani pooblaščene osebe</t>
  </si>
  <si>
    <t>Centrala adresibilna z ohišjem, uporabniškim vmesnikom, napajalnikom, za vsaj 4 adresabilne zanke s 127 elementi (nadaljna širitev zank je možna, verzija mrežno povezljiva).</t>
  </si>
  <si>
    <t>Tip: Hochiki (ali enakovredno)</t>
  </si>
  <si>
    <t>Adresibilna sirena za montažo kot samostojni požarni element.</t>
  </si>
  <si>
    <t>podatkovni kabel UTP 4x2x0,6 mm2, kat. 6, 4P EC (negorljivi)
(za notranji TK razvod)</t>
  </si>
  <si>
    <t>Podatkovna TK vtičnica, UTP kat. 6, skupaj z montažnim in  končnim okvirjem, vključno z enim/dvema konektorjema kat. 6:</t>
  </si>
  <si>
    <t>UTP enojna, 1 x RJ45 (podometna)</t>
  </si>
  <si>
    <t>Preizkus sistema ožičenja UTP in optike, preizkus za vse priključke, označevanje, meritve (kategorija 6 - permanent link, chanel; optika - kontinuiteta vlakna, slabljenje (dB),...), izdaja certifikatov in garancije za 10 let.</t>
  </si>
  <si>
    <r>
      <t>Električni razdelilnik =</t>
    </r>
    <r>
      <rPr>
        <b/>
        <sz val="11"/>
        <rFont val="Arial"/>
        <family val="2"/>
      </rPr>
      <t xml:space="preserve"> R-P</t>
    </r>
    <r>
      <rPr>
        <sz val="11"/>
        <rFont val="Arial"/>
        <family val="2"/>
      </rPr>
      <t xml:space="preserve"> (el. razdelilnik pritličja)
Vgradni el. razdelilnik, (cca. ŠxVxG: 540x750x140mm) 4x24 TE
(</t>
    </r>
    <r>
      <rPr>
        <b/>
        <i/>
        <u val="single"/>
        <sz val="11"/>
        <rFont val="Arial"/>
        <family val="2"/>
      </rPr>
      <t>dimenzije razdelilnika prilagoditi glede na končno vgrajeno opremo z upoštevanjem 20% prostorske rezerve</t>
    </r>
    <r>
      <rPr>
        <sz val="11"/>
        <rFont val="Arial"/>
        <family val="2"/>
      </rPr>
      <t>) z vgrajeno naslednjo opremo:
Tip: Schrack ali enkovredno</t>
    </r>
  </si>
  <si>
    <t>glavno stikalo obenem stikalo za nujni izklop tropolno
In = 150 A, ročica položaj  0-1 na vratih</t>
  </si>
  <si>
    <t xml:space="preserve">3f digitalni odštevalni merilnik električne energije, montaža na letev          </t>
  </si>
  <si>
    <t xml:space="preserve">dnevna (tedenska) programska ura, enokanalna,  230V, 10A, montaža na letev          </t>
  </si>
  <si>
    <t>impulzni rele 230VAC, 16A</t>
  </si>
  <si>
    <t>varovalni taljivi vložki NV, velikosti 3x50A</t>
  </si>
  <si>
    <t>tropolno varovalčno stikalo (NV, velikosti do 63A) za NV varovalne vložke</t>
  </si>
  <si>
    <t>varovalni taljivi vložki NV, velikosti 3x350A</t>
  </si>
  <si>
    <t>vrstne sponke 4 do 35 mm2</t>
  </si>
  <si>
    <r>
      <t>Električni razdelilnik =</t>
    </r>
    <r>
      <rPr>
        <b/>
        <sz val="11"/>
        <rFont val="Arial"/>
        <family val="2"/>
      </rPr>
      <t xml:space="preserve"> R-DEG</t>
    </r>
    <r>
      <rPr>
        <sz val="11"/>
        <rFont val="Arial"/>
        <family val="2"/>
      </rPr>
      <t xml:space="preserve"> (el. razdelilnik pritličja)
Vgradni el. razdelilnik, (cca. ŠxVxG: 550x600x140mm) 3x24 TE
(</t>
    </r>
    <r>
      <rPr>
        <b/>
        <i/>
        <u val="single"/>
        <sz val="11"/>
        <rFont val="Arial"/>
        <family val="2"/>
      </rPr>
      <t>dimenzije razdelilnika prilagoditi glede na končno vgrajeno opremo z upoštevanjem 20% prostorske rezerve</t>
    </r>
    <r>
      <rPr>
        <sz val="11"/>
        <rFont val="Arial"/>
        <family val="2"/>
      </rPr>
      <t>) z vgrajeno naslednjo opremo:
Tip: Schrack ali enkovredno</t>
    </r>
  </si>
  <si>
    <t>Pregled požarnega sistema s strani pooblaščene osebe in izdaja poročila o pregledu.</t>
  </si>
  <si>
    <t>Pregled sistema varnostne razsvetljave s strani pooblaščene osebe in izdaja poročila o pregledu.</t>
  </si>
  <si>
    <t>Izdelava prebojev za prehod kabelskih tras (polic do PK100 in cevi do Φ90) v armirano betonske, opečne ali montažne stenev vključno z izvedbo zatesnitve preboja.</t>
  </si>
  <si>
    <t>Podometna doza za dodatno izenačevanje potenciala IP, dimenzij 250 x 250 x 100 mm, komplet s Cu zbiralko, s prehodnimi sponkami za vodnike do 25mm2, odcepnimi sponkami za vodnike do 16mm2 in pritrdilnim materialom.</t>
  </si>
  <si>
    <t>Podometna omarica GIP, dimenzije 250x250x150 mm (VxŠxG); komplet s Cu zbiralko 25x5mm2, odcepnimi sponkami za vodnike 25, 16, 6 in 4 mm2 ter za priklop valjanca 30x3,5mm.</t>
  </si>
  <si>
    <t>tehnološke naprave (7x stroji)</t>
  </si>
  <si>
    <t>sistemske centrale (požar)</t>
  </si>
  <si>
    <t>el. bojler</t>
  </si>
  <si>
    <t>regulacijski elementi ogrevanja (črpalka, reg. ventil)</t>
  </si>
  <si>
    <t>odvodni ventilator s časovnikom (sanitarije)</t>
  </si>
  <si>
    <r>
      <t xml:space="preserve">Izvod za el. razdelilnik pritličja R-P, s kablom tipa </t>
    </r>
    <r>
      <rPr>
        <u val="single"/>
        <sz val="11"/>
        <rFont val="Arial"/>
        <family val="2"/>
      </rPr>
      <t>NYY-J 4x50mm2</t>
    </r>
    <r>
      <rPr>
        <sz val="11"/>
        <rFont val="Arial"/>
        <family val="2"/>
      </rPr>
      <t>, položen po objektu - podometno; v PVC zaščitni cevi DN 63, v kompletu z zaščitno cevjo, po celotni trasi med zunanjo omarico PMO in notranjim hodnikom v pritličju, položitvijo zaščitne cevi, uvleko kabla, vključno z izvedbo podometne trase po objektu (dolbljenje sten) ter kabelskimi glavami in kabelskimi čevlji.</t>
    </r>
  </si>
  <si>
    <r>
      <t>Zatesnitev prehodov/prebojev (do 20x15cm) posameznih kablov vseh vrst skozi steno in strop med požarnimi  sektorji oz. celicami s POŽARNO ZAŠČITNIM KITOM polnjenim v kartušah po 300ml oz. blazinicami.
Kit z ustreznimi listinami o kvaliteti in ustreznosti. Nameščati smejo le strokovno usposobljene in pooblaščene osebe. Vključno z oznakami protipožarne zaščite preboja.
Proizvajalec: PiroFix PK EXPAN - požarno zaščitni kot ali enakovredno</t>
    </r>
  </si>
  <si>
    <t>50/50 mm</t>
  </si>
  <si>
    <r>
      <t xml:space="preserve">Centralni stikalni tablo </t>
    </r>
    <r>
      <rPr>
        <b/>
        <sz val="11"/>
        <rFont val="Arial"/>
        <family val="2"/>
      </rPr>
      <t>ST1,2</t>
    </r>
    <r>
      <rPr>
        <sz val="11"/>
        <rFont val="Arial"/>
        <family val="2"/>
      </rPr>
      <t xml:space="preserve"> za krmiljenje razsvetljave; je tipske podometne izvedbe, komplet z montažnim in končnim okvirjem za montažo stikal in tipkal (1 vrsta x 4M v kompletu s </t>
    </r>
    <r>
      <rPr>
        <u val="single"/>
        <sz val="11"/>
        <rFont val="Arial"/>
        <family val="2"/>
      </rPr>
      <t>4x stikalnimi elementi</t>
    </r>
    <r>
      <rPr>
        <sz val="11"/>
        <rFont val="Arial"/>
        <family val="2"/>
      </rPr>
      <t xml:space="preserve"> kot sledi v nadaljevanju).
Tip: (TEM Čatež, Gewiss ali enakovredno)</t>
    </r>
  </si>
  <si>
    <t>Podometno inštalacijsko stikalo 250V, 10A, komplet z ustrezno dozo, montažnim in končnim okvirjem.
Tip: (JUNG ali enakovredno)</t>
  </si>
  <si>
    <t>Podometno inštalacijsko tipkalo z lučko 230 V, 10 A, v kompletu s p/o razvodnico za vgradnjo v montažno, opečno ali litobetonsko steno</t>
  </si>
  <si>
    <t>tipkalo z lučko (razsvetljave)</t>
  </si>
  <si>
    <t>Podometna vtičnica, komplet z ustrezno dozo, montažnim in končnim okvirjem.
Tip: (JUNG ali enakovredno)</t>
  </si>
  <si>
    <t>- 400V, 16A, 3P+N+PE</t>
  </si>
  <si>
    <t>- 250V, 16A, 1P+N+PE - enojna s pokrovom</t>
  </si>
  <si>
    <t>NYM-J 5x2,5mm2</t>
  </si>
  <si>
    <t>Vsa svetila morata pred dobavo potrditi arhitekt in investitor !!!</t>
  </si>
  <si>
    <r>
      <rPr>
        <u val="single"/>
        <sz val="11"/>
        <rFont val="Arial"/>
        <family val="2"/>
      </rPr>
      <t>LED svetilka zasilne razsvetljave (piktogram) v lokalno trajnem stiku delovanja</t>
    </r>
    <r>
      <rPr>
        <sz val="11"/>
        <rFont val="Arial"/>
        <family val="2"/>
      </rPr>
      <t>, z enourno avtonomijo. Svetilo za vgradnjo na strop, steno ali spuščeno, ustrezni znak (piktogram) v pleksi steklu v skladu s tlorisnim načrtom, Ni-Cd akumulatorjem ter montažnim priborom.  
LED indikacija za prikaz delovanja.
Izdelana v skladu z evropskim normativom EN 60598-2-22.  
TIP: Svetilka Beghelli ali enakovredna
Moč: 1x11W</t>
    </r>
  </si>
  <si>
    <r>
      <t xml:space="preserve">Nadgradna linijska LED svetilka, dolžine cca 1500mm, moči 35-50W, barva svetlobe 4500K, Led moduli min SDCM 2,5, življenska doba pri 50.000 ur- L80/B10, v kompletu z LED napajlno enoto, montažnim in prtrdilnim materialom  
Oznaka: </t>
    </r>
    <r>
      <rPr>
        <b/>
        <sz val="11"/>
        <rFont val="Arial"/>
        <family val="2"/>
      </rPr>
      <t>S1</t>
    </r>
    <r>
      <rPr>
        <sz val="11"/>
        <rFont val="Arial"/>
        <family val="2"/>
      </rPr>
      <t xml:space="preserve"> (predelava sadja)</t>
    </r>
  </si>
  <si>
    <t>Tip: INTRA ali enakovredno po izboru investitorja</t>
  </si>
  <si>
    <t>34.</t>
  </si>
  <si>
    <t>35.</t>
  </si>
  <si>
    <t>36.</t>
  </si>
  <si>
    <t>37.</t>
  </si>
  <si>
    <t>25  in 35  mm2</t>
  </si>
  <si>
    <t>Dobava in polaganje instalacijske zaščitne cevi fi 13,5÷40 mm, na patentnih skobah v kompletu s sidernim, vijačnim in spojnim materialom. Položeno nadometno, horizontalno in vertikalno.</t>
  </si>
  <si>
    <t xml:space="preserve">V popisu navedeni proizvodi so informativni in niso podani z namenom omejevanja konkurence med ponudniki.
</t>
  </si>
  <si>
    <r>
      <t xml:space="preserve">Nadgradna LED svetilka, okrogle oblike, moči 20-30 W, cca 2300 lum, komplet s satiniranim steklom, zunanji cca fi 235mm, IP44, barva svetlobe 3000-4000K, Led moduli min SDCM 2,5, življenska doba pri 50.000 ur- L80/B10, v kompletu z LED napajalno enoto, montažnim in prtrdilnim materialom  
Oznaka: </t>
    </r>
    <r>
      <rPr>
        <b/>
        <sz val="11"/>
        <rFont val="Arial"/>
        <family val="2"/>
      </rPr>
      <t>S2</t>
    </r>
    <r>
      <rPr>
        <sz val="11"/>
        <rFont val="Arial"/>
        <family val="2"/>
      </rPr>
      <t xml:space="preserve"> (hodnik)</t>
    </r>
  </si>
  <si>
    <r>
      <t xml:space="preserve">Stenska nadgradna LED svetilka, svetlobni snop gor/dol, moči 15-25 W, cca 2000 lum, barva svetlobe 3000-4000K, Led moduli min SDCM 2,5, življenska doba pri 50.000 ur- L80/B10, v kompletu z LED napajalno enoto, montažnim in prtrdilnim materialom  
Oznaka: </t>
    </r>
    <r>
      <rPr>
        <b/>
        <sz val="11"/>
        <rFont val="Arial"/>
        <family val="2"/>
      </rPr>
      <t>S3</t>
    </r>
    <r>
      <rPr>
        <sz val="11"/>
        <rFont val="Arial"/>
        <family val="2"/>
      </rPr>
      <t xml:space="preserve"> (stene po prostorih)</t>
    </r>
  </si>
  <si>
    <r>
      <t xml:space="preserve">Izvod za el. razdelilnik nadstropja R-N, s kablom tipa </t>
    </r>
    <r>
      <rPr>
        <u val="single"/>
        <sz val="11"/>
        <rFont val="Arial"/>
        <family val="2"/>
      </rPr>
      <t>NYY-J 4x35mm2</t>
    </r>
    <r>
      <rPr>
        <sz val="11"/>
        <rFont val="Arial"/>
        <family val="2"/>
      </rPr>
      <t>, položen po objektu - podometno; v PVC zaščitni cevi DN 50, v kompletu z zaščitno cevjo, po celotni trasi med etažama, položitvijo zaščitne cevi, uvleko kabla, vključno z izvedbo podometne trase po objektu (dolbljenje sten) ter kabelskimi glavami in kabelskimi čevlji.</t>
    </r>
  </si>
  <si>
    <r>
      <t xml:space="preserve">Izvod za stroj pasterilizator, s kablom tipa </t>
    </r>
    <r>
      <rPr>
        <u val="single"/>
        <sz val="11"/>
        <rFont val="Arial"/>
        <family val="2"/>
      </rPr>
      <t>NYY-J 4x25mm2</t>
    </r>
    <r>
      <rPr>
        <sz val="11"/>
        <rFont val="Arial"/>
        <family val="2"/>
      </rPr>
      <t>, položen po objektu - podometno; v PVC zaščitni cevi DN 50, v kompletu z zaščitno cevjo,  položitvijo zaščitne cevi, uvleko kabla, vključno z izvedbo podometne trase po objektu (dolbljenje sten) ter kabelskimi glavami in kabelskimi čevlji.</t>
    </r>
  </si>
  <si>
    <r>
      <t xml:space="preserve">Izvod za el. razdelilnik degustacijskih prostorov R-DEG, s kablom tipa </t>
    </r>
    <r>
      <rPr>
        <u val="single"/>
        <sz val="11"/>
        <rFont val="Arial"/>
        <family val="2"/>
      </rPr>
      <t>NYY-J 5x16mm2</t>
    </r>
    <r>
      <rPr>
        <sz val="11"/>
        <rFont val="Arial"/>
        <family val="2"/>
      </rPr>
      <t>, položen po objektu - podometno, delno nadmetno; v PVC zaščitni cevi DN 50, v kompletu z zaščitno cevjo,  položitvijo zaščitne cevi, uvleko kabla, vključno z izvedbo podometne trase po objektu (dolbljenje sten) ter kabelskimi glavami in kabelskimi čevlji.</t>
    </r>
  </si>
  <si>
    <r>
      <t xml:space="preserve">Poseg v obstoječi TK sistem na objektu za priključitev novih TK priključnic za potrebe sadjarskega centra (novih 5x TK priključnic), opcijsko se za predmetne  prostore dobavi dodatna-nova aktivna oprema (router,...), v kompletu s povezovalnimi UTP kabli s konektorji, pritrdilnim priborom,...
</t>
    </r>
    <r>
      <rPr>
        <i/>
        <u val="single"/>
        <sz val="11"/>
        <rFont val="Arial"/>
        <family val="2"/>
      </rPr>
      <t>OPOMBA:</t>
    </r>
    <r>
      <rPr>
        <sz val="11"/>
        <rFont val="Arial"/>
        <family val="2"/>
      </rPr>
      <t xml:space="preserve">
</t>
    </r>
    <r>
      <rPr>
        <u val="single"/>
        <sz val="11"/>
        <rFont val="Arial"/>
        <family val="2"/>
      </rPr>
      <t xml:space="preserve">Pred dobavo opreme nujno preveriti stanje na objektu </t>
    </r>
    <r>
      <rPr>
        <sz val="11"/>
        <rFont val="Arial"/>
        <family val="2"/>
      </rPr>
      <t xml:space="preserve">!!!
</t>
    </r>
  </si>
  <si>
    <r>
      <rPr>
        <i/>
        <u val="single"/>
        <sz val="11"/>
        <rFont val="Arial"/>
        <family val="2"/>
      </rPr>
      <t xml:space="preserve">OPOMBA: 
</t>
    </r>
    <r>
      <rPr>
        <i/>
        <sz val="11"/>
        <rFont val="Arial"/>
        <family val="2"/>
      </rPr>
      <t>Dobava, montaža in vezava adresibilnega sistema za javljanje požara, komplet z ustreznimi listinami o ustreznosti.
Tipi opreme odvisni od dobavljenega sistema!</t>
    </r>
    <r>
      <rPr>
        <i/>
        <u val="single"/>
        <sz val="11"/>
        <rFont val="Arial"/>
        <family val="2"/>
      </rPr>
      <t xml:space="preserve">
</t>
    </r>
    <r>
      <rPr>
        <i/>
        <sz val="11"/>
        <rFont val="Arial"/>
        <family val="2"/>
      </rPr>
      <t xml:space="preserve">Na požarni centrali (CJP) je predvidena podatkovna linija (iz TK omarice), opcijsko pa lahko naročnik preko SIM kartice vzpostavi tudi klicno povezavo na GSM omrežje mobilnega operaterja.
</t>
    </r>
    <r>
      <rPr>
        <i/>
        <u val="single"/>
        <sz val="11"/>
        <rFont val="Arial"/>
        <family val="2"/>
      </rPr>
      <t>OPCIJA:</t>
    </r>
    <r>
      <rPr>
        <i/>
        <sz val="11"/>
        <rFont val="Arial"/>
        <family val="2"/>
      </rPr>
      <t xml:space="preserve">
</t>
    </r>
    <r>
      <rPr>
        <b/>
        <i/>
        <u val="single"/>
        <sz val="11"/>
        <rFont val="Arial"/>
        <family val="2"/>
      </rPr>
      <t>Izvede se požarna centrala, ki bo omogočala naknadno razširitev požarnega sistema na celotni objekt.</t>
    </r>
  </si>
  <si>
    <r>
      <t xml:space="preserve">Linijska LED svetilka, z usmerjeno svetlobo (usmeritev gor dol), moči 20-30 W, cca 2300 lum, barva svetlobe 3000-4000K, Led moduli min SDCM 2,5, življenska doba pri 50.000 ur- L80/B10, v kompletu z LED napajalno enoto, montažnim in prtrdilnim materialom  
Oznaka: </t>
    </r>
    <r>
      <rPr>
        <b/>
        <sz val="11"/>
        <rFont val="Arial"/>
        <family val="2"/>
      </rPr>
      <t>S4</t>
    </r>
    <r>
      <rPr>
        <sz val="11"/>
        <rFont val="Arial"/>
        <family val="2"/>
      </rPr>
      <t xml:space="preserve"> (strop degustacija)</t>
    </r>
  </si>
  <si>
    <t>cena  na enoto</t>
  </si>
  <si>
    <t>cena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</si>
</sst>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.0"/>
    <numFmt numFmtId="175" formatCode="0.000"/>
    <numFmt numFmtId="176" formatCode="0.0000"/>
    <numFmt numFmtId="177" formatCode="#,##0.0"/>
    <numFmt numFmtId="178" formatCode="[$-424]d\.\ mmmm\ yyyy"/>
    <numFmt numFmtId="179" formatCode="#,##0.00\ &quot;€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.00\ [$€]_-;\-* #,##0.00\ [$€]_-;_-* &quot;-&quot;??\ [$€]_-;_-@_-"/>
    <numFmt numFmtId="184" formatCode="[$-424]d/\ mmmm\ yyyy"/>
    <numFmt numFmtId="185" formatCode="_-&quot;€&quot;\ * #,##0.00_-;\-&quot;€&quot;\ * #,##0.00_-;_-&quot;€&quot;\ * &quot;-&quot;??_-;_-@_-"/>
  </numFmts>
  <fonts count="67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sz val="12"/>
      <name val=".HelveSL"/>
      <family val="0"/>
    </font>
    <font>
      <sz val="12"/>
      <name val="Arial"/>
      <family val="2"/>
    </font>
    <font>
      <sz val="10"/>
      <name val="Helv"/>
      <family val="0"/>
    </font>
    <font>
      <b/>
      <sz val="14"/>
      <name val="Arial"/>
      <family val="2"/>
    </font>
    <font>
      <sz val="11"/>
      <name val="Arial CE"/>
      <family val="0"/>
    </font>
    <font>
      <sz val="9"/>
      <name val="Arial"/>
      <family val="2"/>
    </font>
    <font>
      <sz val="11"/>
      <name val="Arial Narrow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u val="single"/>
      <sz val="11"/>
      <name val="Arial"/>
      <family val="2"/>
    </font>
    <font>
      <b/>
      <i/>
      <u val="single"/>
      <sz val="11"/>
      <name val="Arial"/>
      <family val="2"/>
    </font>
    <font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DINCE-Regula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6"/>
      <name val="Arial CE"/>
      <family val="2"/>
    </font>
    <font>
      <b/>
      <sz val="6"/>
      <name val="Arial CE"/>
      <family val="2"/>
    </font>
    <font>
      <sz val="9"/>
      <name val="Futura Prins"/>
      <family val="0"/>
    </font>
    <font>
      <sz val="10"/>
      <color indexed="8"/>
      <name val="Arial"/>
      <family val="2"/>
    </font>
    <font>
      <b/>
      <sz val="10"/>
      <name val="MS Sans"/>
      <family val="0"/>
    </font>
    <font>
      <b/>
      <sz val="11"/>
      <name val="Arial Narrow"/>
      <family val="2"/>
    </font>
    <font>
      <i/>
      <sz val="11"/>
      <name val="Arial Narrow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7"/>
      <color indexed="8"/>
      <name val="Tahoma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u val="single"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7"/>
      <color rgb="FF000000"/>
      <name val="Tahoma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u val="single"/>
      <sz val="10"/>
      <color theme="4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5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55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55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5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55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5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5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5" fillId="1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55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5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55" fillId="19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5" fillId="20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6" fillId="23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6" fillId="2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56" fillId="25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56" fillId="26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56" fillId="2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6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7" fillId="0" borderId="0">
      <alignment/>
      <protection/>
    </xf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40" fillId="34" borderId="1" applyNumberFormat="0" applyAlignment="0" applyProtection="0"/>
    <xf numFmtId="0" fontId="40" fillId="34" borderId="1" applyNumberFormat="0" applyAlignment="0" applyProtection="0"/>
    <xf numFmtId="0" fontId="27" fillId="35" borderId="2" applyNumberFormat="0" applyAlignment="0" applyProtection="0"/>
    <xf numFmtId="0" fontId="27" fillId="35" borderId="2" applyNumberFormat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43" fillId="0" borderId="3" applyAlignment="0">
      <protection/>
    </xf>
    <xf numFmtId="183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7" fillId="3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0" fillId="13" borderId="1" applyNumberFormat="0" applyAlignment="0" applyProtection="0"/>
    <xf numFmtId="0" fontId="30" fillId="13" borderId="1" applyNumberFormat="0" applyAlignment="0" applyProtection="0"/>
    <xf numFmtId="0" fontId="31" fillId="34" borderId="7" applyNumberFormat="0" applyAlignment="0" applyProtection="0"/>
    <xf numFmtId="0" fontId="31" fillId="34" borderId="7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2" fillId="0" borderId="9">
      <alignment horizontal="center" vertical="center" wrapText="1"/>
      <protection/>
    </xf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5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2" fontId="0" fillId="0" borderId="0">
      <alignment horizontal="right"/>
      <protection/>
    </xf>
    <xf numFmtId="2" fontId="0" fillId="0" borderId="0">
      <alignment horizontal="right"/>
      <protection/>
    </xf>
    <xf numFmtId="2" fontId="0" fillId="0" borderId="0">
      <alignment horizontal="right"/>
      <protection/>
    </xf>
    <xf numFmtId="2" fontId="0" fillId="0" borderId="0">
      <alignment horizontal="right"/>
      <protection/>
    </xf>
    <xf numFmtId="2" fontId="0" fillId="0" borderId="0">
      <alignment horizontal="right"/>
      <protection/>
    </xf>
    <xf numFmtId="2" fontId="0" fillId="0" borderId="0">
      <alignment horizontal="right"/>
      <protection/>
    </xf>
    <xf numFmtId="2" fontId="0" fillId="0" borderId="0">
      <alignment horizontal="right"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42" fillId="37" borderId="9">
      <alignment horizontal="center" vertical="center" wrapText="1"/>
      <protection/>
    </xf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Font="0" applyAlignment="0">
      <protection/>
    </xf>
    <xf numFmtId="0" fontId="20" fillId="4" borderId="10" applyNumberFormat="0" applyFont="0" applyAlignment="0" applyProtection="0"/>
    <xf numFmtId="0" fontId="20" fillId="4" borderId="10" applyNumberFormat="0" applyFont="0" applyAlignment="0" applyProtection="0"/>
    <xf numFmtId="0" fontId="20" fillId="4" borderId="10" applyNumberFormat="0" applyFont="0" applyAlignment="0" applyProtection="0"/>
    <xf numFmtId="0" fontId="20" fillId="4" borderId="10" applyNumberFormat="0" applyFont="0" applyAlignment="0" applyProtection="0"/>
    <xf numFmtId="0" fontId="20" fillId="4" borderId="10" applyNumberFormat="0" applyFont="0" applyAlignment="0" applyProtection="0"/>
    <xf numFmtId="0" fontId="20" fillId="4" borderId="10" applyNumberFormat="0" applyFont="0" applyAlignment="0" applyProtection="0"/>
    <xf numFmtId="0" fontId="20" fillId="4" borderId="10" applyNumberFormat="0" applyFont="0" applyAlignment="0" applyProtection="0"/>
    <xf numFmtId="0" fontId="20" fillId="4" borderId="10" applyNumberFormat="0" applyFont="0" applyAlignment="0" applyProtection="0"/>
    <xf numFmtId="0" fontId="20" fillId="4" borderId="10" applyNumberFormat="0" applyFont="0" applyAlignment="0" applyProtection="0"/>
    <xf numFmtId="0" fontId="20" fillId="4" borderId="10" applyNumberFormat="0" applyFont="0" applyAlignment="0" applyProtection="0"/>
    <xf numFmtId="0" fontId="20" fillId="4" borderId="10" applyNumberFormat="0" applyFont="0" applyAlignment="0" applyProtection="0"/>
    <xf numFmtId="0" fontId="20" fillId="4" borderId="10" applyNumberFormat="0" applyFont="0" applyAlignment="0" applyProtection="0"/>
    <xf numFmtId="0" fontId="20" fillId="4" borderId="10" applyNumberFormat="0" applyFont="0" applyAlignment="0" applyProtection="0"/>
    <xf numFmtId="0" fontId="20" fillId="4" borderId="10" applyNumberFormat="0" applyFont="0" applyAlignment="0" applyProtection="0"/>
    <xf numFmtId="0" fontId="20" fillId="4" borderId="10" applyNumberFormat="0" applyFont="0" applyAlignment="0" applyProtection="0"/>
    <xf numFmtId="0" fontId="20" fillId="4" borderId="10" applyNumberFormat="0" applyFont="0" applyAlignment="0" applyProtection="0"/>
    <xf numFmtId="0" fontId="20" fillId="4" borderId="10" applyNumberFormat="0" applyFon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0" fillId="38" borderId="11" applyNumberFormat="0" applyAlignment="0" applyProtection="0"/>
    <xf numFmtId="0" fontId="31" fillId="34" borderId="7" applyNumberFormat="0" applyAlignment="0" applyProtection="0"/>
    <xf numFmtId="0" fontId="31" fillId="34" borderId="7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27" fillId="35" borderId="2" applyNumberFormat="0" applyAlignment="0" applyProtection="0"/>
    <xf numFmtId="0" fontId="27" fillId="35" borderId="2" applyNumberFormat="0" applyAlignment="0" applyProtection="0"/>
    <xf numFmtId="0" fontId="40" fillId="34" borderId="1" applyNumberFormat="0" applyAlignment="0" applyProtection="0"/>
    <xf numFmtId="0" fontId="40" fillId="34" borderId="1" applyNumberFormat="0" applyAlignment="0" applyProtection="0"/>
    <xf numFmtId="0" fontId="61" fillId="39" borderId="0">
      <alignment horizontal="left" vertical="top"/>
      <protection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0" fontId="44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6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4" fontId="55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0" fillId="13" borderId="1" applyNumberFormat="0" applyAlignment="0" applyProtection="0"/>
    <xf numFmtId="0" fontId="30" fillId="13" borderId="1" applyNumberFormat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2" fontId="2" fillId="0" borderId="13" xfId="0" applyNumberFormat="1" applyFont="1" applyBorder="1" applyAlignment="1">
      <alignment/>
    </xf>
    <xf numFmtId="2" fontId="2" fillId="0" borderId="13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14" xfId="0" applyFont="1" applyFill="1" applyBorder="1" applyAlignment="1">
      <alignment horizontal="left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top" wrapText="1"/>
    </xf>
    <xf numFmtId="2" fontId="2" fillId="0" borderId="0" xfId="0" applyNumberFormat="1" applyFont="1" applyFill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right"/>
    </xf>
    <xf numFmtId="2" fontId="3" fillId="0" borderId="13" xfId="0" applyNumberFormat="1" applyFont="1" applyBorder="1" applyAlignment="1">
      <alignment/>
    </xf>
    <xf numFmtId="2" fontId="3" fillId="0" borderId="13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 wrapText="1"/>
    </xf>
    <xf numFmtId="4" fontId="2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2" fontId="2" fillId="0" borderId="15" xfId="0" applyNumberFormat="1" applyFont="1" applyBorder="1" applyAlignment="1">
      <alignment/>
    </xf>
    <xf numFmtId="2" fontId="4" fillId="0" borderId="0" xfId="0" applyNumberFormat="1" applyFont="1" applyFill="1" applyAlignment="1">
      <alignment/>
    </xf>
    <xf numFmtId="0" fontId="2" fillId="0" borderId="15" xfId="0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Border="1" applyAlignment="1" quotePrefix="1">
      <alignment horizontal="left" vertical="top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Alignment="1" applyProtection="1">
      <alignment horizontal="right" vertical="top"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4" fontId="3" fillId="0" borderId="0" xfId="0" applyNumberFormat="1" applyFont="1" applyAlignment="1" applyProtection="1">
      <alignment wrapText="1"/>
      <protection locked="0"/>
    </xf>
    <xf numFmtId="4" fontId="3" fillId="0" borderId="0" xfId="0" applyNumberFormat="1" applyFont="1" applyAlignment="1" applyProtection="1">
      <alignment horizontal="right" wrapText="1"/>
      <protection locked="0"/>
    </xf>
    <xf numFmtId="3" fontId="3" fillId="0" borderId="0" xfId="0" applyNumberFormat="1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 wrapText="1"/>
      <protection locked="0"/>
    </xf>
    <xf numFmtId="3" fontId="3" fillId="0" borderId="0" xfId="0" applyNumberFormat="1" applyFont="1" applyAlignment="1" applyProtection="1">
      <alignment wrapText="1"/>
      <protection locked="0"/>
    </xf>
    <xf numFmtId="2" fontId="3" fillId="0" borderId="0" xfId="0" applyNumberFormat="1" applyFont="1" applyAlignment="1" applyProtection="1">
      <alignment wrapText="1"/>
      <protection locked="0"/>
    </xf>
    <xf numFmtId="4" fontId="3" fillId="0" borderId="0" xfId="0" applyNumberFormat="1" applyFont="1" applyBorder="1" applyAlignment="1" applyProtection="1">
      <alignment horizontal="right" vertical="top"/>
      <protection locked="0"/>
    </xf>
    <xf numFmtId="4" fontId="3" fillId="0" borderId="0" xfId="0" applyNumberFormat="1" applyFont="1" applyFill="1" applyAlignment="1" applyProtection="1">
      <alignment vertical="top"/>
      <protection locked="0"/>
    </xf>
    <xf numFmtId="49" fontId="3" fillId="0" borderId="0" xfId="0" applyNumberFormat="1" applyFont="1" applyAlignment="1" applyProtection="1" quotePrefix="1">
      <alignment horizontal="right" vertical="top" wrapText="1"/>
      <protection/>
    </xf>
    <xf numFmtId="0" fontId="5" fillId="0" borderId="0" xfId="0" applyFont="1" applyFill="1" applyAlignment="1" applyProtection="1">
      <alignment vertical="top" wrapText="1"/>
      <protection/>
    </xf>
    <xf numFmtId="0" fontId="3" fillId="0" borderId="0" xfId="0" applyFont="1" applyFill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Alignment="1" quotePrefix="1">
      <alignment horizontal="right" vertical="top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vertical="top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6" fillId="0" borderId="0" xfId="0" applyFont="1" applyFill="1" applyAlignment="1" applyProtection="1">
      <alignment vertical="top" wrapText="1"/>
      <protection/>
    </xf>
    <xf numFmtId="0" fontId="3" fillId="0" borderId="13" xfId="0" applyFont="1" applyBorder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3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Fill="1" applyAlignment="1" applyProtection="1">
      <alignment vertical="top" wrapText="1"/>
      <protection/>
    </xf>
    <xf numFmtId="0" fontId="10" fillId="0" borderId="0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3" fillId="0" borderId="0" xfId="0" applyFont="1" applyFill="1" applyBorder="1" applyAlignment="1">
      <alignment horizontal="justify"/>
    </xf>
    <xf numFmtId="0" fontId="0" fillId="0" borderId="14" xfId="0" applyFont="1" applyFill="1" applyBorder="1" applyAlignment="1">
      <alignment horizontal="justify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 applyProtection="1">
      <alignment horizontal="justify" vertical="top" wrapText="1" shrinkToFit="1"/>
      <protection locked="0"/>
    </xf>
    <xf numFmtId="0" fontId="3" fillId="0" borderId="0" xfId="0" applyFont="1" applyFill="1" applyAlignment="1">
      <alignment horizontal="right" wrapText="1"/>
    </xf>
    <xf numFmtId="2" fontId="3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 quotePrefix="1">
      <alignment horizontal="left" vertical="top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0" fillId="0" borderId="0" xfId="0" applyFont="1" applyAlignment="1">
      <alignment horizontal="center"/>
    </xf>
    <xf numFmtId="0" fontId="3" fillId="0" borderId="0" xfId="0" applyFont="1" applyAlignment="1" quotePrefix="1">
      <alignment vertical="top"/>
    </xf>
    <xf numFmtId="0" fontId="3" fillId="0" borderId="0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/>
    </xf>
    <xf numFmtId="0" fontId="64" fillId="0" borderId="0" xfId="0" applyFont="1" applyAlignment="1">
      <alignment/>
    </xf>
    <xf numFmtId="2" fontId="64" fillId="0" borderId="0" xfId="0" applyNumberFormat="1" applyFont="1" applyAlignment="1">
      <alignment/>
    </xf>
    <xf numFmtId="2" fontId="64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 quotePrefix="1">
      <alignment vertical="top"/>
    </xf>
    <xf numFmtId="0" fontId="3" fillId="0" borderId="0" xfId="0" applyFont="1" applyFill="1" applyAlignment="1">
      <alignment vertical="top" wrapText="1"/>
    </xf>
    <xf numFmtId="0" fontId="10" fillId="0" borderId="16" xfId="0" applyFont="1" applyBorder="1" applyAlignment="1">
      <alignment horizontal="right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3" fillId="0" borderId="0" xfId="222" applyFont="1" applyFill="1" applyAlignment="1" applyProtection="1">
      <alignment horizontal="justify" vertical="top" wrapText="1" shrinkToFit="1"/>
      <protection/>
    </xf>
    <xf numFmtId="0" fontId="3" fillId="0" borderId="0" xfId="0" applyFont="1" applyBorder="1" applyAlignment="1" applyProtection="1">
      <alignment vertical="top" wrapText="1"/>
      <protection/>
    </xf>
    <xf numFmtId="0" fontId="2" fillId="0" borderId="0" xfId="0" applyFont="1" applyAlignment="1">
      <alignment horizontal="justify" vertical="top"/>
    </xf>
    <xf numFmtId="179" fontId="0" fillId="0" borderId="0" xfId="0" applyNumberFormat="1" applyFont="1" applyAlignment="1">
      <alignment/>
    </xf>
    <xf numFmtId="179" fontId="0" fillId="0" borderId="0" xfId="227" applyNumberFormat="1" applyFont="1" applyAlignment="1">
      <alignment wrapText="1"/>
      <protection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/>
    </xf>
    <xf numFmtId="0" fontId="3" fillId="0" borderId="0" xfId="0" applyFont="1" applyAlignment="1">
      <alignment horizontal="left" vertical="top" wrapText="1"/>
    </xf>
    <xf numFmtId="0" fontId="4" fillId="0" borderId="0" xfId="0" applyFont="1" applyFill="1" applyAlignment="1" applyProtection="1">
      <alignment vertical="top" wrapText="1"/>
      <protection/>
    </xf>
    <xf numFmtId="0" fontId="13" fillId="0" borderId="0" xfId="240" applyFont="1" applyFill="1" applyAlignment="1">
      <alignment horizontal="left" vertical="top"/>
      <protection/>
    </xf>
    <xf numFmtId="0" fontId="3" fillId="0" borderId="16" xfId="0" applyFont="1" applyBorder="1" applyAlignment="1">
      <alignment vertical="top"/>
    </xf>
    <xf numFmtId="0" fontId="12" fillId="0" borderId="0" xfId="0" applyFont="1" applyBorder="1" applyAlignment="1">
      <alignment horizontal="justify" vertical="top" wrapText="1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right"/>
    </xf>
    <xf numFmtId="4" fontId="15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top" wrapText="1"/>
    </xf>
    <xf numFmtId="4" fontId="3" fillId="0" borderId="0" xfId="0" applyNumberFormat="1" applyFont="1" applyFill="1" applyAlignment="1">
      <alignment horizontal="right"/>
    </xf>
    <xf numFmtId="0" fontId="3" fillId="0" borderId="0" xfId="258" applyNumberFormat="1" applyFont="1" applyBorder="1" applyAlignment="1">
      <alignment horizontal="left" vertical="top" wrapText="1"/>
      <protection/>
    </xf>
    <xf numFmtId="0" fontId="0" fillId="0" borderId="0" xfId="0" applyFont="1" applyAlignment="1">
      <alignment horizontal="right"/>
    </xf>
    <xf numFmtId="0" fontId="3" fillId="0" borderId="0" xfId="0" applyFont="1" applyFill="1" applyBorder="1" applyAlignment="1" quotePrefix="1">
      <alignment horizontal="justify" vertical="top" wrapText="1"/>
    </xf>
    <xf numFmtId="0" fontId="3" fillId="0" borderId="0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9" fontId="3" fillId="0" borderId="0" xfId="0" applyNumberFormat="1" applyFont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0" xfId="0" applyFont="1" applyFill="1" applyAlignment="1" quotePrefix="1">
      <alignment horizontal="left" vertical="top"/>
    </xf>
    <xf numFmtId="49" fontId="14" fillId="0" borderId="0" xfId="0" applyNumberFormat="1" applyFont="1" applyAlignment="1" applyProtection="1">
      <alignment horizontal="right" vertical="top" wrapText="1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49" fontId="14" fillId="0" borderId="0" xfId="0" applyNumberFormat="1" applyFont="1" applyAlignment="1" applyProtection="1">
      <alignment horizontal="right" wrapText="1"/>
      <protection/>
    </xf>
    <xf numFmtId="3" fontId="14" fillId="0" borderId="0" xfId="0" applyNumberFormat="1" applyFont="1" applyAlignment="1" applyProtection="1">
      <alignment horizontal="right" wrapText="1"/>
      <protection/>
    </xf>
    <xf numFmtId="4" fontId="14" fillId="0" borderId="0" xfId="0" applyNumberFormat="1" applyFont="1" applyAlignment="1" applyProtection="1">
      <alignment wrapText="1"/>
      <protection locked="0"/>
    </xf>
    <xf numFmtId="4" fontId="14" fillId="0" borderId="0" xfId="0" applyNumberFormat="1" applyFont="1" applyAlignment="1" applyProtection="1">
      <alignment horizontal="right" wrapText="1"/>
      <protection locked="0"/>
    </xf>
    <xf numFmtId="3" fontId="14" fillId="0" borderId="0" xfId="0" applyNumberFormat="1" applyFont="1" applyAlignment="1" applyProtection="1">
      <alignment horizontal="right" wrapText="1"/>
      <protection locked="0"/>
    </xf>
    <xf numFmtId="0" fontId="14" fillId="0" borderId="0" xfId="0" applyFont="1" applyAlignment="1" applyProtection="1">
      <alignment wrapText="1"/>
      <protection locked="0"/>
    </xf>
    <xf numFmtId="3" fontId="14" fillId="0" borderId="0" xfId="0" applyNumberFormat="1" applyFont="1" applyAlignment="1" applyProtection="1">
      <alignment wrapText="1"/>
      <protection locked="0"/>
    </xf>
    <xf numFmtId="2" fontId="14" fillId="0" borderId="0" xfId="0" applyNumberFormat="1" applyFont="1" applyAlignment="1" applyProtection="1">
      <alignment wrapText="1"/>
      <protection locked="0"/>
    </xf>
    <xf numFmtId="4" fontId="14" fillId="0" borderId="0" xfId="0" applyNumberFormat="1" applyFont="1" applyBorder="1" applyAlignment="1" applyProtection="1">
      <alignment horizontal="right" vertical="top"/>
      <protection locked="0"/>
    </xf>
    <xf numFmtId="4" fontId="14" fillId="0" borderId="0" xfId="0" applyNumberFormat="1" applyFont="1" applyFill="1" applyAlignment="1" applyProtection="1">
      <alignment vertical="top"/>
      <protection locked="0"/>
    </xf>
    <xf numFmtId="0" fontId="16" fillId="0" borderId="0" xfId="0" applyFont="1" applyFill="1" applyAlignment="1" applyProtection="1">
      <alignment horizontal="left" vertical="top" wrapText="1"/>
      <protection/>
    </xf>
    <xf numFmtId="49" fontId="14" fillId="0" borderId="0" xfId="0" applyNumberFormat="1" applyFont="1" applyAlignment="1" applyProtection="1" quotePrefix="1">
      <alignment horizontal="right" vertical="top" wrapText="1"/>
      <protection/>
    </xf>
    <xf numFmtId="49" fontId="14" fillId="0" borderId="0" xfId="0" applyNumberFormat="1" applyFont="1" applyAlignment="1" quotePrefix="1">
      <alignment horizontal="right" vertical="top" wrapText="1"/>
    </xf>
    <xf numFmtId="0" fontId="14" fillId="0" borderId="0" xfId="0" applyFont="1" applyFill="1" applyAlignment="1">
      <alignment horizontal="left" vertical="top" wrapText="1"/>
    </xf>
    <xf numFmtId="49" fontId="14" fillId="0" borderId="0" xfId="0" applyNumberFormat="1" applyFont="1" applyAlignment="1">
      <alignment horizontal="right" wrapText="1"/>
    </xf>
    <xf numFmtId="3" fontId="14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wrapText="1"/>
    </xf>
    <xf numFmtId="4" fontId="14" fillId="0" borderId="0" xfId="0" applyNumberFormat="1" applyFont="1" applyAlignment="1">
      <alignment horizontal="right" wrapText="1"/>
    </xf>
    <xf numFmtId="0" fontId="14" fillId="0" borderId="0" xfId="0" applyFont="1" applyAlignment="1">
      <alignment wrapText="1"/>
    </xf>
    <xf numFmtId="3" fontId="14" fillId="0" borderId="0" xfId="0" applyNumberFormat="1" applyFont="1" applyAlignment="1">
      <alignment wrapText="1"/>
    </xf>
    <xf numFmtId="2" fontId="14" fillId="0" borderId="0" xfId="0" applyNumberFormat="1" applyFont="1" applyAlignment="1">
      <alignment wrapText="1"/>
    </xf>
    <xf numFmtId="4" fontId="14" fillId="0" borderId="0" xfId="0" applyNumberFormat="1" applyFont="1" applyBorder="1" applyAlignment="1">
      <alignment horizontal="right" vertical="top"/>
    </xf>
    <xf numFmtId="4" fontId="14" fillId="0" borderId="0" xfId="0" applyNumberFormat="1" applyFont="1" applyFill="1" applyAlignment="1" applyProtection="1">
      <alignment vertical="top"/>
      <protection/>
    </xf>
    <xf numFmtId="0" fontId="14" fillId="0" borderId="0" xfId="0" applyNumberFormat="1" applyFont="1" applyFill="1" applyAlignment="1" applyProtection="1">
      <alignment horizontal="left" vertical="top" wrapText="1"/>
      <protection/>
    </xf>
    <xf numFmtId="0" fontId="14" fillId="0" borderId="0" xfId="0" applyNumberFormat="1" applyFont="1" applyFill="1" applyAlignment="1" applyProtection="1" quotePrefix="1">
      <alignment horizontal="left" vertical="top" wrapText="1"/>
      <protection/>
    </xf>
    <xf numFmtId="2" fontId="14" fillId="0" borderId="0" xfId="0" applyNumberFormat="1" applyFont="1" applyBorder="1" applyAlignment="1" applyProtection="1">
      <alignment horizontal="right" vertical="top"/>
      <protection locked="0"/>
    </xf>
    <xf numFmtId="0" fontId="15" fillId="0" borderId="0" xfId="0" applyFont="1" applyAlignment="1">
      <alignment horizontal="right"/>
    </xf>
    <xf numFmtId="0" fontId="18" fillId="0" borderId="0" xfId="0" applyFont="1" applyFill="1" applyBorder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Fill="1" applyAlignment="1" quotePrefix="1">
      <alignment vertical="top"/>
    </xf>
    <xf numFmtId="0" fontId="15" fillId="0" borderId="0" xfId="0" applyFont="1" applyFill="1" applyAlignment="1" quotePrefix="1">
      <alignment horizontal="right" vertical="top"/>
    </xf>
    <xf numFmtId="4" fontId="15" fillId="0" borderId="1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0" fontId="17" fillId="0" borderId="0" xfId="0" applyFont="1" applyAlignment="1">
      <alignment vertical="top"/>
    </xf>
    <xf numFmtId="0" fontId="3" fillId="0" borderId="0" xfId="0" applyFont="1" applyAlignment="1">
      <alignment horizontal="justify" vertical="top"/>
    </xf>
    <xf numFmtId="0" fontId="65" fillId="0" borderId="0" xfId="0" applyFont="1" applyFill="1" applyAlignment="1">
      <alignment/>
    </xf>
    <xf numFmtId="49" fontId="3" fillId="0" borderId="0" xfId="0" applyNumberFormat="1" applyFont="1" applyAlignment="1" applyProtection="1">
      <alignment horizontal="right"/>
      <protection/>
    </xf>
    <xf numFmtId="3" fontId="3" fillId="0" borderId="0" xfId="0" applyNumberFormat="1" applyFont="1" applyAlignment="1" applyProtection="1">
      <alignment horizontal="right"/>
      <protection/>
    </xf>
    <xf numFmtId="49" fontId="3" fillId="0" borderId="0" xfId="0" applyNumberFormat="1" applyFont="1" applyAlignment="1" applyProtection="1">
      <alignment horizontal="right" wrapText="1"/>
      <protection/>
    </xf>
    <xf numFmtId="3" fontId="3" fillId="0" borderId="0" xfId="0" applyNumberFormat="1" applyFont="1" applyAlignment="1" applyProtection="1">
      <alignment horizontal="right" wrapText="1"/>
      <protection/>
    </xf>
    <xf numFmtId="0" fontId="0" fillId="0" borderId="14" xfId="0" applyFont="1" applyFill="1" applyBorder="1" applyAlignment="1">
      <alignment horizontal="right"/>
    </xf>
    <xf numFmtId="1" fontId="3" fillId="0" borderId="0" xfId="0" applyNumberFormat="1" applyFont="1" applyFill="1" applyBorder="1" applyAlignment="1" quotePrefix="1">
      <alignment horizontal="right" wrapText="1"/>
    </xf>
    <xf numFmtId="1" fontId="3" fillId="0" borderId="0" xfId="0" applyNumberFormat="1" applyFont="1" applyFill="1" applyAlignment="1">
      <alignment horizontal="right" wrapText="1"/>
    </xf>
    <xf numFmtId="0" fontId="3" fillId="0" borderId="0" xfId="315" applyFont="1" applyFill="1" applyAlignment="1">
      <alignment horizontal="right" vertical="top" wrapText="1"/>
      <protection/>
    </xf>
    <xf numFmtId="0" fontId="19" fillId="0" borderId="0" xfId="0" applyFont="1" applyAlignment="1">
      <alignment/>
    </xf>
    <xf numFmtId="0" fontId="18" fillId="0" borderId="0" xfId="0" applyFont="1" applyFill="1" applyBorder="1" applyAlignment="1">
      <alignment vertical="top" wrapText="1"/>
    </xf>
    <xf numFmtId="0" fontId="3" fillId="0" borderId="13" xfId="0" applyFont="1" applyBorder="1" applyAlignment="1" quotePrefix="1">
      <alignment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0" xfId="0" applyFont="1" applyFill="1" applyAlignment="1">
      <alignment horizontal="right" wrapText="1"/>
    </xf>
    <xf numFmtId="1" fontId="0" fillId="0" borderId="0" xfId="0" applyNumberFormat="1" applyFont="1" applyFill="1" applyAlignment="1">
      <alignment horizontal="right" wrapText="1"/>
    </xf>
    <xf numFmtId="49" fontId="3" fillId="0" borderId="0" xfId="0" applyNumberFormat="1" applyFont="1" applyAlignment="1">
      <alignment horizontal="justify" vertical="top"/>
    </xf>
    <xf numFmtId="0" fontId="1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9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3" xfId="0" applyFont="1" applyFill="1" applyBorder="1" applyAlignment="1">
      <alignment horizontal="justify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228" applyFont="1" applyFill="1" applyBorder="1" applyAlignment="1">
      <alignment horizontal="right"/>
      <protection/>
    </xf>
    <xf numFmtId="9" fontId="3" fillId="0" borderId="0" xfId="228" applyNumberFormat="1" applyFont="1" applyFill="1" applyBorder="1" applyAlignment="1">
      <alignment horizontal="right"/>
      <protection/>
    </xf>
    <xf numFmtId="0" fontId="3" fillId="0" borderId="0" xfId="0" applyNumberFormat="1" applyFont="1" applyAlignment="1">
      <alignment horizontal="left" vertical="top" wrapText="1"/>
    </xf>
    <xf numFmtId="0" fontId="18" fillId="0" borderId="0" xfId="0" applyNumberFormat="1" applyFont="1" applyAlignment="1">
      <alignment vertical="top" wrapText="1"/>
    </xf>
    <xf numFmtId="3" fontId="34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 vertical="top"/>
    </xf>
    <xf numFmtId="1" fontId="34" fillId="0" borderId="13" xfId="0" applyNumberFormat="1" applyFont="1" applyFill="1" applyBorder="1" applyAlignment="1">
      <alignment horizontal="left" vertical="top"/>
    </xf>
    <xf numFmtId="2" fontId="34" fillId="0" borderId="13" xfId="0" applyNumberFormat="1" applyFont="1" applyFill="1" applyBorder="1" applyAlignment="1">
      <alignment horizontal="left" vertical="top" wrapText="1"/>
    </xf>
    <xf numFmtId="1" fontId="34" fillId="0" borderId="13" xfId="0" applyNumberFormat="1" applyFont="1" applyFill="1" applyBorder="1" applyAlignment="1">
      <alignment horizontal="right"/>
    </xf>
    <xf numFmtId="4" fontId="34" fillId="0" borderId="13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 vertical="top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right"/>
    </xf>
    <xf numFmtId="4" fontId="34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 vertical="top"/>
    </xf>
    <xf numFmtId="0" fontId="15" fillId="0" borderId="0" xfId="0" applyFont="1" applyAlignment="1">
      <alignment/>
    </xf>
    <xf numFmtId="0" fontId="46" fillId="0" borderId="0" xfId="0" applyFont="1" applyBorder="1" applyAlignment="1">
      <alignment horizontal="left" vertical="top"/>
    </xf>
    <xf numFmtId="0" fontId="46" fillId="0" borderId="0" xfId="0" applyFont="1" applyAlignment="1">
      <alignment horizontal="right"/>
    </xf>
    <xf numFmtId="0" fontId="47" fillId="0" borderId="0" xfId="0" applyFont="1" applyAlignment="1">
      <alignment horizontal="justify" vertical="top" wrapText="1"/>
    </xf>
    <xf numFmtId="0" fontId="15" fillId="0" borderId="0" xfId="0" applyFont="1" applyFill="1" applyAlignment="1">
      <alignment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top"/>
    </xf>
    <xf numFmtId="0" fontId="3" fillId="40" borderId="0" xfId="0" applyFont="1" applyFill="1" applyAlignment="1" quotePrefix="1">
      <alignment horizontal="right"/>
    </xf>
    <xf numFmtId="4" fontId="0" fillId="0" borderId="0" xfId="0" applyNumberFormat="1" applyFont="1" applyAlignment="1">
      <alignment/>
    </xf>
    <xf numFmtId="0" fontId="66" fillId="0" borderId="0" xfId="183" applyFont="1" applyAlignment="1" applyProtection="1">
      <alignment vertical="top"/>
      <protection/>
    </xf>
  </cellXfs>
  <cellStyles count="358">
    <cellStyle name="Normal" xfId="0"/>
    <cellStyle name="20 % – Poudarek1" xfId="15"/>
    <cellStyle name="20 % – Poudarek1 2" xfId="16"/>
    <cellStyle name="20 % – Poudarek1_Pn138_13_elektrostudio_seaway_puconci_pozar_plin_vlom_video_domofon" xfId="17"/>
    <cellStyle name="20 % – Poudarek2" xfId="18"/>
    <cellStyle name="20 % – Poudarek2 2" xfId="19"/>
    <cellStyle name="20 % – Poudarek2_Pn138_13_elektrostudio_seaway_puconci_pozar_plin_vlom_video_domofon" xfId="20"/>
    <cellStyle name="20 % – Poudarek3" xfId="21"/>
    <cellStyle name="20 % – Poudarek3 2" xfId="22"/>
    <cellStyle name="20 % – Poudarek3_Pn138_13_elektrostudio_seaway_puconci_pozar_plin_vlom_video_domofon" xfId="23"/>
    <cellStyle name="20 % – Poudarek4" xfId="24"/>
    <cellStyle name="20 % – Poudarek4 2" xfId="25"/>
    <cellStyle name="20 % – Poudarek4_Pn138_13_elektrostudio_seaway_puconci_pozar_plin_vlom_video_domofon" xfId="26"/>
    <cellStyle name="20 % – Poudarek5" xfId="27"/>
    <cellStyle name="20 % – Poudarek5 2" xfId="28"/>
    <cellStyle name="20 % – Poudarek5_Pn138_13_elektrostudio_seaway_puconci_pozar_plin_vlom_video_domofon" xfId="29"/>
    <cellStyle name="20 % – Poudarek6" xfId="30"/>
    <cellStyle name="20 % – Poudarek6 2" xfId="31"/>
    <cellStyle name="20 % – Poudarek6_Pn138_13_elektrostudio_seaway_puconci_pozar_plin_vlom_video_domofon" xfId="32"/>
    <cellStyle name="20% - Accent1" xfId="33"/>
    <cellStyle name="20% - Accent1 2" xfId="34"/>
    <cellStyle name="20% - Accent1 2 2" xfId="35"/>
    <cellStyle name="20% - Accent1 2_Pn283_13_klima_petek_zavod_svetega_stanislava_pozar_video_ip_kontpristopa_spica" xfId="36"/>
    <cellStyle name="20% - Accent1 3" xfId="37"/>
    <cellStyle name="20% - Accent2" xfId="38"/>
    <cellStyle name="20% - Accent2 2" xfId="39"/>
    <cellStyle name="20% - Accent2 2 2" xfId="40"/>
    <cellStyle name="20% - Accent2 2_Pn283_13_klima_petek_zavod_svetega_stanislava_pozar_video_ip_kontpristopa_spica" xfId="41"/>
    <cellStyle name="20% - Accent2 3" xfId="42"/>
    <cellStyle name="20% - Accent3" xfId="43"/>
    <cellStyle name="20% - Accent3 2" xfId="44"/>
    <cellStyle name="20% - Accent3 2 2" xfId="45"/>
    <cellStyle name="20% - Accent3 2_Pn283_13_klima_petek_zavod_svetega_stanislava_pozar_video_ip_kontpristopa_spica" xfId="46"/>
    <cellStyle name="20% - Accent3 3" xfId="47"/>
    <cellStyle name="20% - Accent4" xfId="48"/>
    <cellStyle name="20% - Accent4 2" xfId="49"/>
    <cellStyle name="20% - Accent4 2 2" xfId="50"/>
    <cellStyle name="20% - Accent4 2_Pn283_13_klima_petek_zavod_svetega_stanislava_pozar_video_ip_kontpristopa_spica" xfId="51"/>
    <cellStyle name="20% - Accent4 3" xfId="52"/>
    <cellStyle name="20% - Accent5" xfId="53"/>
    <cellStyle name="20% - Accent5 2" xfId="54"/>
    <cellStyle name="20% - Accent5 2 2" xfId="55"/>
    <cellStyle name="20% - Accent5 2_Pn283_13_klima_petek_zavod_svetega_stanislava_pozar_video_ip_kontpristopa_spica" xfId="56"/>
    <cellStyle name="20% - Accent5 3" xfId="57"/>
    <cellStyle name="20% - Accent6" xfId="58"/>
    <cellStyle name="20% - Accent6 2" xfId="59"/>
    <cellStyle name="20% - Accent6 2 2" xfId="60"/>
    <cellStyle name="20% - Accent6 2_Pn283_13_klima_petek_zavod_svetega_stanislava_pozar_video_ip_kontpristopa_spica" xfId="61"/>
    <cellStyle name="20% - Accent6 3" xfId="62"/>
    <cellStyle name="40 % – Poudarek1" xfId="63"/>
    <cellStyle name="40 % – Poudarek1 2" xfId="64"/>
    <cellStyle name="40 % – Poudarek1_Pn138_13_elektrostudio_seaway_puconci_pozar_plin_vlom_video_domofon" xfId="65"/>
    <cellStyle name="40 % – Poudarek2" xfId="66"/>
    <cellStyle name="40 % – Poudarek2 2" xfId="67"/>
    <cellStyle name="40 % – Poudarek2_Pn138_13_elektrostudio_seaway_puconci_pozar_plin_vlom_video_domofon" xfId="68"/>
    <cellStyle name="40 % – Poudarek3" xfId="69"/>
    <cellStyle name="40 % – Poudarek3 2" xfId="70"/>
    <cellStyle name="40 % – Poudarek3_Pn138_13_elektrostudio_seaway_puconci_pozar_plin_vlom_video_domofon" xfId="71"/>
    <cellStyle name="40 % – Poudarek4" xfId="72"/>
    <cellStyle name="40 % – Poudarek4 2" xfId="73"/>
    <cellStyle name="40 % – Poudarek4_Pn138_13_elektrostudio_seaway_puconci_pozar_plin_vlom_video_domofon" xfId="74"/>
    <cellStyle name="40 % – Poudarek5" xfId="75"/>
    <cellStyle name="40 % – Poudarek5 2" xfId="76"/>
    <cellStyle name="40 % – Poudarek5_Pn138_13_elektrostudio_seaway_puconci_pozar_plin_vlom_video_domofon" xfId="77"/>
    <cellStyle name="40 % – Poudarek6" xfId="78"/>
    <cellStyle name="40 % – Poudarek6 2" xfId="79"/>
    <cellStyle name="40 % – Poudarek6_Pn138_13_elektrostudio_seaway_puconci_pozar_plin_vlom_video_domofon" xfId="80"/>
    <cellStyle name="40% - Accent1" xfId="81"/>
    <cellStyle name="40% - Accent1 2" xfId="82"/>
    <cellStyle name="40% - Accent1 2 2" xfId="83"/>
    <cellStyle name="40% - Accent1 2_Pn283_13_klima_petek_zavod_svetega_stanislava_pozar_video_ip_kontpristopa_spica" xfId="84"/>
    <cellStyle name="40% - Accent1 3" xfId="85"/>
    <cellStyle name="40% - Accent2" xfId="86"/>
    <cellStyle name="40% - Accent2 2" xfId="87"/>
    <cellStyle name="40% - Accent2 2 2" xfId="88"/>
    <cellStyle name="40% - Accent2 2_Pn283_13_klima_petek_zavod_svetega_stanislava_pozar_video_ip_kontpristopa_spica" xfId="89"/>
    <cellStyle name="40% - Accent2 3" xfId="90"/>
    <cellStyle name="40% - Accent3" xfId="91"/>
    <cellStyle name="40% - Accent3 2" xfId="92"/>
    <cellStyle name="40% - Accent3 2 2" xfId="93"/>
    <cellStyle name="40% - Accent3 2_Pn283_13_klima_petek_zavod_svetega_stanislava_pozar_video_ip_kontpristopa_spica" xfId="94"/>
    <cellStyle name="40% - Accent3 3" xfId="95"/>
    <cellStyle name="40% - Accent4" xfId="96"/>
    <cellStyle name="40% - Accent4 2" xfId="97"/>
    <cellStyle name="40% - Accent4 2 2" xfId="98"/>
    <cellStyle name="40% - Accent4 2_Pn283_13_klima_petek_zavod_svetega_stanislava_pozar_video_ip_kontpristopa_spica" xfId="99"/>
    <cellStyle name="40% - Accent4 3" xfId="100"/>
    <cellStyle name="40% - Accent5" xfId="101"/>
    <cellStyle name="40% - Accent5 2" xfId="102"/>
    <cellStyle name="40% - Accent5 2 2" xfId="103"/>
    <cellStyle name="40% - Accent5 2_Pn283_13_klima_petek_zavod_svetega_stanislava_pozar_video_ip_kontpristopa_spica" xfId="104"/>
    <cellStyle name="40% - Accent5 3" xfId="105"/>
    <cellStyle name="40% - Accent6" xfId="106"/>
    <cellStyle name="40% - Accent6 2" xfId="107"/>
    <cellStyle name="40% - Accent6 2 2" xfId="108"/>
    <cellStyle name="40% - Accent6 2_Pn283_13_klima_petek_zavod_svetega_stanislava_pozar_video_ip_kontpristopa_spica" xfId="109"/>
    <cellStyle name="40% - Accent6 3" xfId="110"/>
    <cellStyle name="60 % – Poudarek1" xfId="111"/>
    <cellStyle name="60 % – Poudarek1 2" xfId="112"/>
    <cellStyle name="60 % – Poudarek2" xfId="113"/>
    <cellStyle name="60 % – Poudarek2 2" xfId="114"/>
    <cellStyle name="60 % – Poudarek3" xfId="115"/>
    <cellStyle name="60 % – Poudarek3 2" xfId="116"/>
    <cellStyle name="60 % – Poudarek4" xfId="117"/>
    <cellStyle name="60 % – Poudarek4 2" xfId="118"/>
    <cellStyle name="60 % – Poudarek5" xfId="119"/>
    <cellStyle name="60 % – Poudarek5 2" xfId="120"/>
    <cellStyle name="60 % – Poudarek6" xfId="121"/>
    <cellStyle name="60 % – Poudarek6 2" xfId="122"/>
    <cellStyle name="60% - Accent1" xfId="123"/>
    <cellStyle name="60% - Accent1 2" xfId="124"/>
    <cellStyle name="60% - Accent1 3" xfId="125"/>
    <cellStyle name="60% - Accent2" xfId="126"/>
    <cellStyle name="60% - Accent2 2" xfId="127"/>
    <cellStyle name="60% - Accent2 3" xfId="128"/>
    <cellStyle name="60% - Accent3" xfId="129"/>
    <cellStyle name="60% - Accent3 2" xfId="130"/>
    <cellStyle name="60% - Accent3 3" xfId="131"/>
    <cellStyle name="60% - Accent4" xfId="132"/>
    <cellStyle name="60% - Accent4 2" xfId="133"/>
    <cellStyle name="60% - Accent4 3" xfId="134"/>
    <cellStyle name="60% - Accent5" xfId="135"/>
    <cellStyle name="60% - Accent5 2" xfId="136"/>
    <cellStyle name="60% - Accent5 3" xfId="137"/>
    <cellStyle name="60% - Accent6" xfId="138"/>
    <cellStyle name="60% - Accent6 2" xfId="139"/>
    <cellStyle name="60% - Accent6 3" xfId="140"/>
    <cellStyle name="A4 Small 210 x 297 mm" xfId="141"/>
    <cellStyle name="Accent1 2" xfId="142"/>
    <cellStyle name="Accent1 3" xfId="143"/>
    <cellStyle name="Accent2 2" xfId="144"/>
    <cellStyle name="Accent2 3" xfId="145"/>
    <cellStyle name="Accent3 2" xfId="146"/>
    <cellStyle name="Accent3 3" xfId="147"/>
    <cellStyle name="Accent4 2" xfId="148"/>
    <cellStyle name="Accent4 3" xfId="149"/>
    <cellStyle name="Accent5 2" xfId="150"/>
    <cellStyle name="Accent5 3" xfId="151"/>
    <cellStyle name="Accent6 2" xfId="152"/>
    <cellStyle name="Accent6 3" xfId="153"/>
    <cellStyle name="Bad 2" xfId="154"/>
    <cellStyle name="Bad 3" xfId="155"/>
    <cellStyle name="Calculation 2" xfId="156"/>
    <cellStyle name="Calculation 3" xfId="157"/>
    <cellStyle name="Check Cell 2" xfId="158"/>
    <cellStyle name="Check Cell 3" xfId="159"/>
    <cellStyle name="Currency 2" xfId="160"/>
    <cellStyle name="Currency 2 2" xfId="161"/>
    <cellStyle name="Currency 2 2 2" xfId="162"/>
    <cellStyle name="Currency 2 3" xfId="163"/>
    <cellStyle name="Currency 2 3 2" xfId="164"/>
    <cellStyle name="Currency 2 4" xfId="165"/>
    <cellStyle name="Dobro" xfId="166"/>
    <cellStyle name="Dobro 2" xfId="167"/>
    <cellStyle name="Element-delo" xfId="168"/>
    <cellStyle name="Euro" xfId="169"/>
    <cellStyle name="Explanatory Text 2" xfId="170"/>
    <cellStyle name="Explanatory Text 3" xfId="171"/>
    <cellStyle name="Good" xfId="172"/>
    <cellStyle name="Good 2" xfId="173"/>
    <cellStyle name="Good 3" xfId="174"/>
    <cellStyle name="Heading 1 2" xfId="175"/>
    <cellStyle name="Heading 1 3" xfId="176"/>
    <cellStyle name="Heading 2 2" xfId="177"/>
    <cellStyle name="Heading 2 3" xfId="178"/>
    <cellStyle name="Heading 3 2" xfId="179"/>
    <cellStyle name="Heading 3 3" xfId="180"/>
    <cellStyle name="Heading 4 2" xfId="181"/>
    <cellStyle name="Heading 4 3" xfId="182"/>
    <cellStyle name="Hyperlink" xfId="183"/>
    <cellStyle name="Input 2" xfId="184"/>
    <cellStyle name="Input 3" xfId="185"/>
    <cellStyle name="Izhod" xfId="186"/>
    <cellStyle name="Izhod 2" xfId="187"/>
    <cellStyle name="ĹëČ­ [0]_laroux" xfId="188"/>
    <cellStyle name="ĹëČ­_laroux" xfId="189"/>
    <cellStyle name="Linked Cell 2" xfId="190"/>
    <cellStyle name="Linked Cell 3" xfId="191"/>
    <cellStyle name="model" xfId="192"/>
    <cellStyle name="Naslov" xfId="193"/>
    <cellStyle name="Naslov 1" xfId="194"/>
    <cellStyle name="Naslov 1 2" xfId="195"/>
    <cellStyle name="Naslov 2" xfId="196"/>
    <cellStyle name="Naslov 2 2" xfId="197"/>
    <cellStyle name="Naslov 3" xfId="198"/>
    <cellStyle name="Naslov 3 2" xfId="199"/>
    <cellStyle name="Naslov 4" xfId="200"/>
    <cellStyle name="Naslov 4 2" xfId="201"/>
    <cellStyle name="Naslov 5" xfId="202"/>
    <cellStyle name="Navadno 2" xfId="203"/>
    <cellStyle name="Navadno 2 2" xfId="204"/>
    <cellStyle name="Navadno 2 2 2" xfId="205"/>
    <cellStyle name="Navadno 2 2 3" xfId="206"/>
    <cellStyle name="Navadno 2 3" xfId="207"/>
    <cellStyle name="Navadno 2 3 2" xfId="208"/>
    <cellStyle name="Navadno 2_Pn138_13_elektrostudio_seaway_puconci_pozar_plin_vlom_video_domofon" xfId="209"/>
    <cellStyle name="Navadno 25" xfId="210"/>
    <cellStyle name="Navadno 25 2" xfId="211"/>
    <cellStyle name="Navadno 3" xfId="212"/>
    <cellStyle name="Navadno 3 2" xfId="213"/>
    <cellStyle name="Navadno 3 3" xfId="214"/>
    <cellStyle name="Navadno 4" xfId="215"/>
    <cellStyle name="Navadno 4 2" xfId="216"/>
    <cellStyle name="Navadno 4 2 2" xfId="217"/>
    <cellStyle name="Navadno 4 3" xfId="218"/>
    <cellStyle name="Navadno 4 4" xfId="219"/>
    <cellStyle name="Navadno 5" xfId="220"/>
    <cellStyle name="Navadno 5 2" xfId="221"/>
    <cellStyle name="Navadno 6" xfId="222"/>
    <cellStyle name="Navadno 7" xfId="223"/>
    <cellStyle name="Navadno 7 2" xfId="224"/>
    <cellStyle name="Navadno 7 2 2" xfId="225"/>
    <cellStyle name="Navadno 7 3" xfId="226"/>
    <cellStyle name="Navadno_001_07E-jt-pm PZR-IZC-Sentilj-cene" xfId="227"/>
    <cellStyle name="Navadno_strelovod_1" xfId="228"/>
    <cellStyle name="Neutral 2" xfId="229"/>
    <cellStyle name="Neutral 3" xfId="230"/>
    <cellStyle name="Nevtralno" xfId="231"/>
    <cellStyle name="Nevtralno 2" xfId="232"/>
    <cellStyle name="Normal 2" xfId="233"/>
    <cellStyle name="normal 2 10" xfId="234"/>
    <cellStyle name="Normal 2 11" xfId="235"/>
    <cellStyle name="Normal 2 12" xfId="236"/>
    <cellStyle name="Normal 2 13" xfId="237"/>
    <cellStyle name="Normal 2 14" xfId="238"/>
    <cellStyle name="Normal 2 15" xfId="239"/>
    <cellStyle name="Normal 2 2" xfId="240"/>
    <cellStyle name="Normal 2 2 2" xfId="241"/>
    <cellStyle name="Normal 2 3" xfId="242"/>
    <cellStyle name="normal 2 4" xfId="243"/>
    <cellStyle name="normal 2 5" xfId="244"/>
    <cellStyle name="normal 2 6" xfId="245"/>
    <cellStyle name="normal 2 7" xfId="246"/>
    <cellStyle name="normal 2 8" xfId="247"/>
    <cellStyle name="normal 2 9" xfId="248"/>
    <cellStyle name="Normal 2_Pn000_12_gorenje_surovina_ip_video" xfId="249"/>
    <cellStyle name="Normal 3" xfId="250"/>
    <cellStyle name="Normal 3 2" xfId="251"/>
    <cellStyle name="Normal 3 2 2" xfId="252"/>
    <cellStyle name="Normal 3 3" xfId="253"/>
    <cellStyle name="Normal 3 3 2" xfId="254"/>
    <cellStyle name="Normal 3 4" xfId="255"/>
    <cellStyle name="Normal 3_Pn138_13_elektrostudio_seaway_puconci_pozar_plin_vlom_video_domofon" xfId="256"/>
    <cellStyle name="Normal 7" xfId="257"/>
    <cellStyle name="Normal_Sheet1" xfId="258"/>
    <cellStyle name="Note 2" xfId="259"/>
    <cellStyle name="Note 2 2" xfId="260"/>
    <cellStyle name="Note 3" xfId="261"/>
    <cellStyle name="Note 4" xfId="262"/>
    <cellStyle name="novi model" xfId="263"/>
    <cellStyle name="Followed Hyperlink" xfId="264"/>
    <cellStyle name="Percent" xfId="265"/>
    <cellStyle name="opis" xfId="266"/>
    <cellStyle name="Opomba" xfId="267"/>
    <cellStyle name="Opomba 2" xfId="268"/>
    <cellStyle name="Opomba 2 2" xfId="269"/>
    <cellStyle name="Opomba 2 2 2" xfId="270"/>
    <cellStyle name="Opomba 2 3" xfId="271"/>
    <cellStyle name="Opomba 2_Pn293_13_klima_petek_elpro_dvorana_pozar_plin_vlom_video" xfId="272"/>
    <cellStyle name="Opomba 3" xfId="273"/>
    <cellStyle name="Opomba 3 2" xfId="274"/>
    <cellStyle name="Opomba 3 2 2" xfId="275"/>
    <cellStyle name="Opomba 3 3" xfId="276"/>
    <cellStyle name="Opomba 3_Pn293_13_klima_petek_elpro_dvorana_pozar_plin_vlom_video" xfId="277"/>
    <cellStyle name="Opomba 4" xfId="278"/>
    <cellStyle name="Opomba 4 2" xfId="279"/>
    <cellStyle name="Opomba 5" xfId="280"/>
    <cellStyle name="Opomba 6" xfId="281"/>
    <cellStyle name="Opomba 7" xfId="282"/>
    <cellStyle name="Opomba 8" xfId="283"/>
    <cellStyle name="Opozorilo" xfId="284"/>
    <cellStyle name="Opozorilo 2" xfId="285"/>
    <cellStyle name="Output" xfId="286"/>
    <cellStyle name="Output 2" xfId="287"/>
    <cellStyle name="Output 3" xfId="288"/>
    <cellStyle name="Pojasnjevalno besedilo" xfId="289"/>
    <cellStyle name="Pojasnjevalno besedilo 2" xfId="290"/>
    <cellStyle name="Poudarek1" xfId="291"/>
    <cellStyle name="Poudarek1 2" xfId="292"/>
    <cellStyle name="Poudarek2" xfId="293"/>
    <cellStyle name="Poudarek2 2" xfId="294"/>
    <cellStyle name="Poudarek3" xfId="295"/>
    <cellStyle name="Poudarek3 2" xfId="296"/>
    <cellStyle name="Poudarek4" xfId="297"/>
    <cellStyle name="Poudarek4 2" xfId="298"/>
    <cellStyle name="Poudarek5" xfId="299"/>
    <cellStyle name="Poudarek5 2" xfId="300"/>
    <cellStyle name="Poudarek6" xfId="301"/>
    <cellStyle name="Poudarek6 2" xfId="302"/>
    <cellStyle name="Povezana celica" xfId="303"/>
    <cellStyle name="Povezana celica 2" xfId="304"/>
    <cellStyle name="Preveri celico" xfId="305"/>
    <cellStyle name="Preveri celico 2" xfId="306"/>
    <cellStyle name="Računanje" xfId="307"/>
    <cellStyle name="Računanje 2" xfId="308"/>
    <cellStyle name="S8 2" xfId="309"/>
    <cellStyle name="Slabo" xfId="310"/>
    <cellStyle name="Slabo 2" xfId="311"/>
    <cellStyle name="Slog 1" xfId="312"/>
    <cellStyle name="Slog 1 2" xfId="313"/>
    <cellStyle name="Standard_Tabelle1" xfId="314"/>
    <cellStyle name="Style 1" xfId="315"/>
    <cellStyle name="Style 1 2" xfId="316"/>
    <cellStyle name="Title" xfId="317"/>
    <cellStyle name="Title 2" xfId="318"/>
    <cellStyle name="Title 3" xfId="319"/>
    <cellStyle name="Total 2" xfId="320"/>
    <cellStyle name="Total 3" xfId="321"/>
    <cellStyle name="Currency" xfId="322"/>
    <cellStyle name="Currency [0]" xfId="323"/>
    <cellStyle name="Valuta 10" xfId="324"/>
    <cellStyle name="Valuta 11" xfId="325"/>
    <cellStyle name="Valuta 12" xfId="326"/>
    <cellStyle name="Valuta 13" xfId="327"/>
    <cellStyle name="Valuta 14" xfId="328"/>
    <cellStyle name="Valuta 15" xfId="329"/>
    <cellStyle name="Valuta 16" xfId="330"/>
    <cellStyle name="Valuta 17" xfId="331"/>
    <cellStyle name="Valuta 18" xfId="332"/>
    <cellStyle name="Valuta 19" xfId="333"/>
    <cellStyle name="Valuta 2" xfId="334"/>
    <cellStyle name="Valuta 2 2" xfId="335"/>
    <cellStyle name="Valuta 2 2 2" xfId="336"/>
    <cellStyle name="Valuta 2 3" xfId="337"/>
    <cellStyle name="Valuta 2 3 2" xfId="338"/>
    <cellStyle name="Valuta 2 4" xfId="339"/>
    <cellStyle name="Valuta 2 5" xfId="340"/>
    <cellStyle name="Valuta 20" xfId="341"/>
    <cellStyle name="Valuta 21" xfId="342"/>
    <cellStyle name="Valuta 22" xfId="343"/>
    <cellStyle name="Valuta 23" xfId="344"/>
    <cellStyle name="Valuta 24" xfId="345"/>
    <cellStyle name="Valuta 25" xfId="346"/>
    <cellStyle name="Valuta 26" xfId="347"/>
    <cellStyle name="Valuta 3" xfId="348"/>
    <cellStyle name="Valuta 3 2" xfId="349"/>
    <cellStyle name="Valuta 3 2 2" xfId="350"/>
    <cellStyle name="Valuta 3 3" xfId="351"/>
    <cellStyle name="Valuta 4" xfId="352"/>
    <cellStyle name="Valuta 4 2" xfId="353"/>
    <cellStyle name="Valuta 4 2 2" xfId="354"/>
    <cellStyle name="Valuta 4 3" xfId="355"/>
    <cellStyle name="Valuta 5" xfId="356"/>
    <cellStyle name="Valuta 6" xfId="357"/>
    <cellStyle name="Valuta 7" xfId="358"/>
    <cellStyle name="Valuta 8" xfId="359"/>
    <cellStyle name="Valuta 9" xfId="360"/>
    <cellStyle name="Comma" xfId="361"/>
    <cellStyle name="Comma [0]" xfId="362"/>
    <cellStyle name="Vejica 2" xfId="363"/>
    <cellStyle name="Vejica 2 2" xfId="364"/>
    <cellStyle name="Vnos" xfId="365"/>
    <cellStyle name="Vnos 2" xfId="366"/>
    <cellStyle name="Vsota" xfId="367"/>
    <cellStyle name="Vsota 2" xfId="368"/>
    <cellStyle name="Warning Text" xfId="369"/>
    <cellStyle name="Warning Text 2" xfId="370"/>
    <cellStyle name="Warning Text 3" xfId="3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3162300</xdr:colOff>
      <xdr:row>46</xdr:row>
      <xdr:rowOff>0</xdr:rowOff>
    </xdr:from>
    <xdr:ext cx="171450" cy="333375"/>
    <xdr:sp fLocksText="0">
      <xdr:nvSpPr>
        <xdr:cNvPr id="1" name="PoljeZBesedilom 1"/>
        <xdr:cNvSpPr txBox="1">
          <a:spLocks noChangeArrowheads="1"/>
        </xdr:cNvSpPr>
      </xdr:nvSpPr>
      <xdr:spPr>
        <a:xfrm>
          <a:off x="3810000" y="940117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45</xdr:row>
      <xdr:rowOff>0</xdr:rowOff>
    </xdr:from>
    <xdr:ext cx="171450" cy="285750"/>
    <xdr:sp fLocksText="0">
      <xdr:nvSpPr>
        <xdr:cNvPr id="2" name="PoljeZBesedilom 2"/>
        <xdr:cNvSpPr txBox="1">
          <a:spLocks noChangeArrowheads="1"/>
        </xdr:cNvSpPr>
      </xdr:nvSpPr>
      <xdr:spPr>
        <a:xfrm>
          <a:off x="3810000" y="9220200"/>
          <a:ext cx="171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46</xdr:row>
      <xdr:rowOff>0</xdr:rowOff>
    </xdr:from>
    <xdr:ext cx="171450" cy="333375"/>
    <xdr:sp fLocksText="0">
      <xdr:nvSpPr>
        <xdr:cNvPr id="3" name="PoljeZBesedilom 3"/>
        <xdr:cNvSpPr txBox="1">
          <a:spLocks noChangeArrowheads="1"/>
        </xdr:cNvSpPr>
      </xdr:nvSpPr>
      <xdr:spPr>
        <a:xfrm>
          <a:off x="3810000" y="940117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46</xdr:row>
      <xdr:rowOff>0</xdr:rowOff>
    </xdr:from>
    <xdr:ext cx="171450" cy="333375"/>
    <xdr:sp fLocksText="0">
      <xdr:nvSpPr>
        <xdr:cNvPr id="4" name="PoljeZBesedilom 4"/>
        <xdr:cNvSpPr txBox="1">
          <a:spLocks noChangeArrowheads="1"/>
        </xdr:cNvSpPr>
      </xdr:nvSpPr>
      <xdr:spPr>
        <a:xfrm>
          <a:off x="3810000" y="940117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46</xdr:row>
      <xdr:rowOff>0</xdr:rowOff>
    </xdr:from>
    <xdr:ext cx="171450" cy="333375"/>
    <xdr:sp fLocksText="0">
      <xdr:nvSpPr>
        <xdr:cNvPr id="5" name="PoljeZBesedilom 5"/>
        <xdr:cNvSpPr txBox="1">
          <a:spLocks noChangeArrowheads="1"/>
        </xdr:cNvSpPr>
      </xdr:nvSpPr>
      <xdr:spPr>
        <a:xfrm>
          <a:off x="3810000" y="940117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46</xdr:row>
      <xdr:rowOff>0</xdr:rowOff>
    </xdr:from>
    <xdr:ext cx="171450" cy="333375"/>
    <xdr:sp fLocksText="0">
      <xdr:nvSpPr>
        <xdr:cNvPr id="6" name="PoljeZBesedilom 6"/>
        <xdr:cNvSpPr txBox="1">
          <a:spLocks noChangeArrowheads="1"/>
        </xdr:cNvSpPr>
      </xdr:nvSpPr>
      <xdr:spPr>
        <a:xfrm>
          <a:off x="3810000" y="940117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46</xdr:row>
      <xdr:rowOff>0</xdr:rowOff>
    </xdr:from>
    <xdr:ext cx="171450" cy="333375"/>
    <xdr:sp fLocksText="0">
      <xdr:nvSpPr>
        <xdr:cNvPr id="7" name="PoljeZBesedilom 7"/>
        <xdr:cNvSpPr txBox="1">
          <a:spLocks noChangeArrowheads="1"/>
        </xdr:cNvSpPr>
      </xdr:nvSpPr>
      <xdr:spPr>
        <a:xfrm>
          <a:off x="3810000" y="940117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46</xdr:row>
      <xdr:rowOff>0</xdr:rowOff>
    </xdr:from>
    <xdr:ext cx="171450" cy="333375"/>
    <xdr:sp fLocksText="0">
      <xdr:nvSpPr>
        <xdr:cNvPr id="8" name="PoljeZBesedilom 8"/>
        <xdr:cNvSpPr txBox="1">
          <a:spLocks noChangeArrowheads="1"/>
        </xdr:cNvSpPr>
      </xdr:nvSpPr>
      <xdr:spPr>
        <a:xfrm>
          <a:off x="3810000" y="940117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46</xdr:row>
      <xdr:rowOff>0</xdr:rowOff>
    </xdr:from>
    <xdr:ext cx="171450" cy="333375"/>
    <xdr:sp fLocksText="0">
      <xdr:nvSpPr>
        <xdr:cNvPr id="9" name="PoljeZBesedilom 9"/>
        <xdr:cNvSpPr txBox="1">
          <a:spLocks noChangeArrowheads="1"/>
        </xdr:cNvSpPr>
      </xdr:nvSpPr>
      <xdr:spPr>
        <a:xfrm>
          <a:off x="3810000" y="940117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46</xdr:row>
      <xdr:rowOff>0</xdr:rowOff>
    </xdr:from>
    <xdr:ext cx="171450" cy="333375"/>
    <xdr:sp fLocksText="0">
      <xdr:nvSpPr>
        <xdr:cNvPr id="10" name="PoljeZBesedilom 10"/>
        <xdr:cNvSpPr txBox="1">
          <a:spLocks noChangeArrowheads="1"/>
        </xdr:cNvSpPr>
      </xdr:nvSpPr>
      <xdr:spPr>
        <a:xfrm>
          <a:off x="3810000" y="940117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46</xdr:row>
      <xdr:rowOff>0</xdr:rowOff>
    </xdr:from>
    <xdr:ext cx="171450" cy="333375"/>
    <xdr:sp fLocksText="0">
      <xdr:nvSpPr>
        <xdr:cNvPr id="11" name="PoljeZBesedilom 11"/>
        <xdr:cNvSpPr txBox="1">
          <a:spLocks noChangeArrowheads="1"/>
        </xdr:cNvSpPr>
      </xdr:nvSpPr>
      <xdr:spPr>
        <a:xfrm>
          <a:off x="3810000" y="940117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46</xdr:row>
      <xdr:rowOff>0</xdr:rowOff>
    </xdr:from>
    <xdr:ext cx="171450" cy="333375"/>
    <xdr:sp fLocksText="0">
      <xdr:nvSpPr>
        <xdr:cNvPr id="12" name="PoljeZBesedilom 12"/>
        <xdr:cNvSpPr txBox="1">
          <a:spLocks noChangeArrowheads="1"/>
        </xdr:cNvSpPr>
      </xdr:nvSpPr>
      <xdr:spPr>
        <a:xfrm>
          <a:off x="3810000" y="940117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46</xdr:row>
      <xdr:rowOff>0</xdr:rowOff>
    </xdr:from>
    <xdr:ext cx="171450" cy="333375"/>
    <xdr:sp fLocksText="0">
      <xdr:nvSpPr>
        <xdr:cNvPr id="13" name="PoljeZBesedilom 13"/>
        <xdr:cNvSpPr txBox="1">
          <a:spLocks noChangeArrowheads="1"/>
        </xdr:cNvSpPr>
      </xdr:nvSpPr>
      <xdr:spPr>
        <a:xfrm>
          <a:off x="3810000" y="940117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46</xdr:row>
      <xdr:rowOff>0</xdr:rowOff>
    </xdr:from>
    <xdr:ext cx="171450" cy="333375"/>
    <xdr:sp fLocksText="0">
      <xdr:nvSpPr>
        <xdr:cNvPr id="14" name="PoljeZBesedilom 14"/>
        <xdr:cNvSpPr txBox="1">
          <a:spLocks noChangeArrowheads="1"/>
        </xdr:cNvSpPr>
      </xdr:nvSpPr>
      <xdr:spPr>
        <a:xfrm>
          <a:off x="3810000" y="940117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46</xdr:row>
      <xdr:rowOff>0</xdr:rowOff>
    </xdr:from>
    <xdr:ext cx="171450" cy="333375"/>
    <xdr:sp fLocksText="0">
      <xdr:nvSpPr>
        <xdr:cNvPr id="15" name="PoljeZBesedilom 15"/>
        <xdr:cNvSpPr txBox="1">
          <a:spLocks noChangeArrowheads="1"/>
        </xdr:cNvSpPr>
      </xdr:nvSpPr>
      <xdr:spPr>
        <a:xfrm>
          <a:off x="3810000" y="940117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59</xdr:row>
      <xdr:rowOff>0</xdr:rowOff>
    </xdr:from>
    <xdr:ext cx="180975" cy="276225"/>
    <xdr:sp fLocksText="0">
      <xdr:nvSpPr>
        <xdr:cNvPr id="16" name="PoljeZBesedilom 16"/>
        <xdr:cNvSpPr txBox="1">
          <a:spLocks noChangeArrowheads="1"/>
        </xdr:cNvSpPr>
      </xdr:nvSpPr>
      <xdr:spPr>
        <a:xfrm>
          <a:off x="3810000" y="150304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59</xdr:row>
      <xdr:rowOff>0</xdr:rowOff>
    </xdr:from>
    <xdr:ext cx="180975" cy="276225"/>
    <xdr:sp fLocksText="0">
      <xdr:nvSpPr>
        <xdr:cNvPr id="17" name="PoljeZBesedilom 17"/>
        <xdr:cNvSpPr txBox="1">
          <a:spLocks noChangeArrowheads="1"/>
        </xdr:cNvSpPr>
      </xdr:nvSpPr>
      <xdr:spPr>
        <a:xfrm>
          <a:off x="3810000" y="150304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59</xdr:row>
      <xdr:rowOff>0</xdr:rowOff>
    </xdr:from>
    <xdr:ext cx="180975" cy="276225"/>
    <xdr:sp fLocksText="0">
      <xdr:nvSpPr>
        <xdr:cNvPr id="18" name="PoljeZBesedilom 18"/>
        <xdr:cNvSpPr txBox="1">
          <a:spLocks noChangeArrowheads="1"/>
        </xdr:cNvSpPr>
      </xdr:nvSpPr>
      <xdr:spPr>
        <a:xfrm>
          <a:off x="3810000" y="150304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59</xdr:row>
      <xdr:rowOff>0</xdr:rowOff>
    </xdr:from>
    <xdr:ext cx="180975" cy="276225"/>
    <xdr:sp fLocksText="0">
      <xdr:nvSpPr>
        <xdr:cNvPr id="19" name="PoljeZBesedilom 19"/>
        <xdr:cNvSpPr txBox="1">
          <a:spLocks noChangeArrowheads="1"/>
        </xdr:cNvSpPr>
      </xdr:nvSpPr>
      <xdr:spPr>
        <a:xfrm>
          <a:off x="3810000" y="150304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59</xdr:row>
      <xdr:rowOff>0</xdr:rowOff>
    </xdr:from>
    <xdr:ext cx="180975" cy="276225"/>
    <xdr:sp fLocksText="0">
      <xdr:nvSpPr>
        <xdr:cNvPr id="20" name="PoljeZBesedilom 20"/>
        <xdr:cNvSpPr txBox="1">
          <a:spLocks noChangeArrowheads="1"/>
        </xdr:cNvSpPr>
      </xdr:nvSpPr>
      <xdr:spPr>
        <a:xfrm>
          <a:off x="3810000" y="150304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59</xdr:row>
      <xdr:rowOff>0</xdr:rowOff>
    </xdr:from>
    <xdr:ext cx="180975" cy="276225"/>
    <xdr:sp fLocksText="0">
      <xdr:nvSpPr>
        <xdr:cNvPr id="21" name="PoljeZBesedilom 21"/>
        <xdr:cNvSpPr txBox="1">
          <a:spLocks noChangeArrowheads="1"/>
        </xdr:cNvSpPr>
      </xdr:nvSpPr>
      <xdr:spPr>
        <a:xfrm>
          <a:off x="3810000" y="150304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46</xdr:row>
      <xdr:rowOff>0</xdr:rowOff>
    </xdr:from>
    <xdr:ext cx="171450" cy="333375"/>
    <xdr:sp fLocksText="0">
      <xdr:nvSpPr>
        <xdr:cNvPr id="22" name="PoljeZBesedilom 22"/>
        <xdr:cNvSpPr txBox="1">
          <a:spLocks noChangeArrowheads="1"/>
        </xdr:cNvSpPr>
      </xdr:nvSpPr>
      <xdr:spPr>
        <a:xfrm>
          <a:off x="3810000" y="940117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46</xdr:row>
      <xdr:rowOff>0</xdr:rowOff>
    </xdr:from>
    <xdr:ext cx="171450" cy="333375"/>
    <xdr:sp fLocksText="0">
      <xdr:nvSpPr>
        <xdr:cNvPr id="23" name="PoljeZBesedilom 23"/>
        <xdr:cNvSpPr txBox="1">
          <a:spLocks noChangeArrowheads="1"/>
        </xdr:cNvSpPr>
      </xdr:nvSpPr>
      <xdr:spPr>
        <a:xfrm>
          <a:off x="3810000" y="940117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46</xdr:row>
      <xdr:rowOff>0</xdr:rowOff>
    </xdr:from>
    <xdr:ext cx="171450" cy="333375"/>
    <xdr:sp fLocksText="0">
      <xdr:nvSpPr>
        <xdr:cNvPr id="24" name="PoljeZBesedilom 24"/>
        <xdr:cNvSpPr txBox="1">
          <a:spLocks noChangeArrowheads="1"/>
        </xdr:cNvSpPr>
      </xdr:nvSpPr>
      <xdr:spPr>
        <a:xfrm>
          <a:off x="3810000" y="940117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46</xdr:row>
      <xdr:rowOff>0</xdr:rowOff>
    </xdr:from>
    <xdr:ext cx="171450" cy="333375"/>
    <xdr:sp fLocksText="0">
      <xdr:nvSpPr>
        <xdr:cNvPr id="25" name="PoljeZBesedilom 25"/>
        <xdr:cNvSpPr txBox="1">
          <a:spLocks noChangeArrowheads="1"/>
        </xdr:cNvSpPr>
      </xdr:nvSpPr>
      <xdr:spPr>
        <a:xfrm>
          <a:off x="3810000" y="940117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46</xdr:row>
      <xdr:rowOff>0</xdr:rowOff>
    </xdr:from>
    <xdr:ext cx="171450" cy="333375"/>
    <xdr:sp fLocksText="0">
      <xdr:nvSpPr>
        <xdr:cNvPr id="26" name="PoljeZBesedilom 26"/>
        <xdr:cNvSpPr txBox="1">
          <a:spLocks noChangeArrowheads="1"/>
        </xdr:cNvSpPr>
      </xdr:nvSpPr>
      <xdr:spPr>
        <a:xfrm>
          <a:off x="3810000" y="940117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46</xdr:row>
      <xdr:rowOff>0</xdr:rowOff>
    </xdr:from>
    <xdr:ext cx="171450" cy="333375"/>
    <xdr:sp fLocksText="0">
      <xdr:nvSpPr>
        <xdr:cNvPr id="27" name="PoljeZBesedilom 27"/>
        <xdr:cNvSpPr txBox="1">
          <a:spLocks noChangeArrowheads="1"/>
        </xdr:cNvSpPr>
      </xdr:nvSpPr>
      <xdr:spPr>
        <a:xfrm>
          <a:off x="3810000" y="940117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49</xdr:row>
      <xdr:rowOff>0</xdr:rowOff>
    </xdr:from>
    <xdr:ext cx="180975" cy="295275"/>
    <xdr:sp fLocksText="0">
      <xdr:nvSpPr>
        <xdr:cNvPr id="28" name="PoljeZBesedilom 28"/>
        <xdr:cNvSpPr txBox="1">
          <a:spLocks noChangeArrowheads="1"/>
        </xdr:cNvSpPr>
      </xdr:nvSpPr>
      <xdr:spPr>
        <a:xfrm>
          <a:off x="3810000" y="1077277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49</xdr:row>
      <xdr:rowOff>0</xdr:rowOff>
    </xdr:from>
    <xdr:ext cx="180975" cy="295275"/>
    <xdr:sp fLocksText="0">
      <xdr:nvSpPr>
        <xdr:cNvPr id="29" name="PoljeZBesedilom 29"/>
        <xdr:cNvSpPr txBox="1">
          <a:spLocks noChangeArrowheads="1"/>
        </xdr:cNvSpPr>
      </xdr:nvSpPr>
      <xdr:spPr>
        <a:xfrm>
          <a:off x="3810000" y="1077277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49</xdr:row>
      <xdr:rowOff>0</xdr:rowOff>
    </xdr:from>
    <xdr:ext cx="180975" cy="295275"/>
    <xdr:sp fLocksText="0">
      <xdr:nvSpPr>
        <xdr:cNvPr id="30" name="PoljeZBesedilom 30"/>
        <xdr:cNvSpPr txBox="1">
          <a:spLocks noChangeArrowheads="1"/>
        </xdr:cNvSpPr>
      </xdr:nvSpPr>
      <xdr:spPr>
        <a:xfrm>
          <a:off x="3810000" y="1077277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49</xdr:row>
      <xdr:rowOff>0</xdr:rowOff>
    </xdr:from>
    <xdr:ext cx="180975" cy="295275"/>
    <xdr:sp fLocksText="0">
      <xdr:nvSpPr>
        <xdr:cNvPr id="31" name="PoljeZBesedilom 31"/>
        <xdr:cNvSpPr txBox="1">
          <a:spLocks noChangeArrowheads="1"/>
        </xdr:cNvSpPr>
      </xdr:nvSpPr>
      <xdr:spPr>
        <a:xfrm>
          <a:off x="3810000" y="1077277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49</xdr:row>
      <xdr:rowOff>0</xdr:rowOff>
    </xdr:from>
    <xdr:ext cx="180975" cy="295275"/>
    <xdr:sp fLocksText="0">
      <xdr:nvSpPr>
        <xdr:cNvPr id="32" name="PoljeZBesedilom 32"/>
        <xdr:cNvSpPr txBox="1">
          <a:spLocks noChangeArrowheads="1"/>
        </xdr:cNvSpPr>
      </xdr:nvSpPr>
      <xdr:spPr>
        <a:xfrm>
          <a:off x="3810000" y="1077277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49</xdr:row>
      <xdr:rowOff>0</xdr:rowOff>
    </xdr:from>
    <xdr:ext cx="180975" cy="295275"/>
    <xdr:sp fLocksText="0">
      <xdr:nvSpPr>
        <xdr:cNvPr id="33" name="PoljeZBesedilom 33"/>
        <xdr:cNvSpPr txBox="1">
          <a:spLocks noChangeArrowheads="1"/>
        </xdr:cNvSpPr>
      </xdr:nvSpPr>
      <xdr:spPr>
        <a:xfrm>
          <a:off x="3810000" y="1077277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49</xdr:row>
      <xdr:rowOff>0</xdr:rowOff>
    </xdr:from>
    <xdr:ext cx="180975" cy="295275"/>
    <xdr:sp fLocksText="0">
      <xdr:nvSpPr>
        <xdr:cNvPr id="34" name="PoljeZBesedilom 34"/>
        <xdr:cNvSpPr txBox="1">
          <a:spLocks noChangeArrowheads="1"/>
        </xdr:cNvSpPr>
      </xdr:nvSpPr>
      <xdr:spPr>
        <a:xfrm>
          <a:off x="3810000" y="1077277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49</xdr:row>
      <xdr:rowOff>0</xdr:rowOff>
    </xdr:from>
    <xdr:ext cx="180975" cy="295275"/>
    <xdr:sp fLocksText="0">
      <xdr:nvSpPr>
        <xdr:cNvPr id="35" name="PoljeZBesedilom 35"/>
        <xdr:cNvSpPr txBox="1">
          <a:spLocks noChangeArrowheads="1"/>
        </xdr:cNvSpPr>
      </xdr:nvSpPr>
      <xdr:spPr>
        <a:xfrm>
          <a:off x="3810000" y="1077277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49</xdr:row>
      <xdr:rowOff>0</xdr:rowOff>
    </xdr:from>
    <xdr:ext cx="180975" cy="295275"/>
    <xdr:sp fLocksText="0">
      <xdr:nvSpPr>
        <xdr:cNvPr id="36" name="PoljeZBesedilom 36"/>
        <xdr:cNvSpPr txBox="1">
          <a:spLocks noChangeArrowheads="1"/>
        </xdr:cNvSpPr>
      </xdr:nvSpPr>
      <xdr:spPr>
        <a:xfrm>
          <a:off x="3810000" y="1077277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49</xdr:row>
      <xdr:rowOff>0</xdr:rowOff>
    </xdr:from>
    <xdr:ext cx="180975" cy="295275"/>
    <xdr:sp fLocksText="0">
      <xdr:nvSpPr>
        <xdr:cNvPr id="37" name="PoljeZBesedilom 37"/>
        <xdr:cNvSpPr txBox="1">
          <a:spLocks noChangeArrowheads="1"/>
        </xdr:cNvSpPr>
      </xdr:nvSpPr>
      <xdr:spPr>
        <a:xfrm>
          <a:off x="3810000" y="1077277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46</xdr:row>
      <xdr:rowOff>0</xdr:rowOff>
    </xdr:from>
    <xdr:ext cx="171450" cy="333375"/>
    <xdr:sp fLocksText="0">
      <xdr:nvSpPr>
        <xdr:cNvPr id="38" name="PoljeZBesedilom 38"/>
        <xdr:cNvSpPr txBox="1">
          <a:spLocks noChangeArrowheads="1"/>
        </xdr:cNvSpPr>
      </xdr:nvSpPr>
      <xdr:spPr>
        <a:xfrm>
          <a:off x="3810000" y="940117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46</xdr:row>
      <xdr:rowOff>0</xdr:rowOff>
    </xdr:from>
    <xdr:ext cx="171450" cy="333375"/>
    <xdr:sp fLocksText="0">
      <xdr:nvSpPr>
        <xdr:cNvPr id="39" name="PoljeZBesedilom 39"/>
        <xdr:cNvSpPr txBox="1">
          <a:spLocks noChangeArrowheads="1"/>
        </xdr:cNvSpPr>
      </xdr:nvSpPr>
      <xdr:spPr>
        <a:xfrm>
          <a:off x="3810000" y="940117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46</xdr:row>
      <xdr:rowOff>0</xdr:rowOff>
    </xdr:from>
    <xdr:ext cx="171450" cy="333375"/>
    <xdr:sp fLocksText="0">
      <xdr:nvSpPr>
        <xdr:cNvPr id="40" name="PoljeZBesedilom 40"/>
        <xdr:cNvSpPr txBox="1">
          <a:spLocks noChangeArrowheads="1"/>
        </xdr:cNvSpPr>
      </xdr:nvSpPr>
      <xdr:spPr>
        <a:xfrm>
          <a:off x="3810000" y="940117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46</xdr:row>
      <xdr:rowOff>0</xdr:rowOff>
    </xdr:from>
    <xdr:ext cx="171450" cy="333375"/>
    <xdr:sp fLocksText="0">
      <xdr:nvSpPr>
        <xdr:cNvPr id="41" name="PoljeZBesedilom 41"/>
        <xdr:cNvSpPr txBox="1">
          <a:spLocks noChangeArrowheads="1"/>
        </xdr:cNvSpPr>
      </xdr:nvSpPr>
      <xdr:spPr>
        <a:xfrm>
          <a:off x="3810000" y="940117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46</xdr:row>
      <xdr:rowOff>0</xdr:rowOff>
    </xdr:from>
    <xdr:ext cx="171450" cy="333375"/>
    <xdr:sp fLocksText="0">
      <xdr:nvSpPr>
        <xdr:cNvPr id="42" name="PoljeZBesedilom 42"/>
        <xdr:cNvSpPr txBox="1">
          <a:spLocks noChangeArrowheads="1"/>
        </xdr:cNvSpPr>
      </xdr:nvSpPr>
      <xdr:spPr>
        <a:xfrm>
          <a:off x="3810000" y="940117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46</xdr:row>
      <xdr:rowOff>0</xdr:rowOff>
    </xdr:from>
    <xdr:ext cx="171450" cy="333375"/>
    <xdr:sp fLocksText="0">
      <xdr:nvSpPr>
        <xdr:cNvPr id="43" name="PoljeZBesedilom 43"/>
        <xdr:cNvSpPr txBox="1">
          <a:spLocks noChangeArrowheads="1"/>
        </xdr:cNvSpPr>
      </xdr:nvSpPr>
      <xdr:spPr>
        <a:xfrm>
          <a:off x="3810000" y="940117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46</xdr:row>
      <xdr:rowOff>0</xdr:rowOff>
    </xdr:from>
    <xdr:ext cx="171450" cy="333375"/>
    <xdr:sp fLocksText="0">
      <xdr:nvSpPr>
        <xdr:cNvPr id="44" name="PoljeZBesedilom 44"/>
        <xdr:cNvSpPr txBox="1">
          <a:spLocks noChangeArrowheads="1"/>
        </xdr:cNvSpPr>
      </xdr:nvSpPr>
      <xdr:spPr>
        <a:xfrm>
          <a:off x="3810000" y="940117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46</xdr:row>
      <xdr:rowOff>0</xdr:rowOff>
    </xdr:from>
    <xdr:ext cx="171450" cy="333375"/>
    <xdr:sp fLocksText="0">
      <xdr:nvSpPr>
        <xdr:cNvPr id="45" name="PoljeZBesedilom 45"/>
        <xdr:cNvSpPr txBox="1">
          <a:spLocks noChangeArrowheads="1"/>
        </xdr:cNvSpPr>
      </xdr:nvSpPr>
      <xdr:spPr>
        <a:xfrm>
          <a:off x="3810000" y="940117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46</xdr:row>
      <xdr:rowOff>0</xdr:rowOff>
    </xdr:from>
    <xdr:ext cx="171450" cy="333375"/>
    <xdr:sp fLocksText="0">
      <xdr:nvSpPr>
        <xdr:cNvPr id="46" name="PoljeZBesedilom 46"/>
        <xdr:cNvSpPr txBox="1">
          <a:spLocks noChangeArrowheads="1"/>
        </xdr:cNvSpPr>
      </xdr:nvSpPr>
      <xdr:spPr>
        <a:xfrm>
          <a:off x="3810000" y="940117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46</xdr:row>
      <xdr:rowOff>0</xdr:rowOff>
    </xdr:from>
    <xdr:ext cx="171450" cy="333375"/>
    <xdr:sp fLocksText="0">
      <xdr:nvSpPr>
        <xdr:cNvPr id="47" name="PoljeZBesedilom 47"/>
        <xdr:cNvSpPr txBox="1">
          <a:spLocks noChangeArrowheads="1"/>
        </xdr:cNvSpPr>
      </xdr:nvSpPr>
      <xdr:spPr>
        <a:xfrm>
          <a:off x="3810000" y="940117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46</xdr:row>
      <xdr:rowOff>0</xdr:rowOff>
    </xdr:from>
    <xdr:ext cx="171450" cy="333375"/>
    <xdr:sp fLocksText="0">
      <xdr:nvSpPr>
        <xdr:cNvPr id="48" name="PoljeZBesedilom 48"/>
        <xdr:cNvSpPr txBox="1">
          <a:spLocks noChangeArrowheads="1"/>
        </xdr:cNvSpPr>
      </xdr:nvSpPr>
      <xdr:spPr>
        <a:xfrm>
          <a:off x="3810000" y="940117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46</xdr:row>
      <xdr:rowOff>0</xdr:rowOff>
    </xdr:from>
    <xdr:ext cx="171450" cy="333375"/>
    <xdr:sp fLocksText="0">
      <xdr:nvSpPr>
        <xdr:cNvPr id="49" name="PoljeZBesedilom 49"/>
        <xdr:cNvSpPr txBox="1">
          <a:spLocks noChangeArrowheads="1"/>
        </xdr:cNvSpPr>
      </xdr:nvSpPr>
      <xdr:spPr>
        <a:xfrm>
          <a:off x="3810000" y="940117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46</xdr:row>
      <xdr:rowOff>0</xdr:rowOff>
    </xdr:from>
    <xdr:ext cx="171450" cy="333375"/>
    <xdr:sp fLocksText="0">
      <xdr:nvSpPr>
        <xdr:cNvPr id="50" name="PoljeZBesedilom 50"/>
        <xdr:cNvSpPr txBox="1">
          <a:spLocks noChangeArrowheads="1"/>
        </xdr:cNvSpPr>
      </xdr:nvSpPr>
      <xdr:spPr>
        <a:xfrm>
          <a:off x="3810000" y="940117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46</xdr:row>
      <xdr:rowOff>0</xdr:rowOff>
    </xdr:from>
    <xdr:ext cx="171450" cy="333375"/>
    <xdr:sp fLocksText="0">
      <xdr:nvSpPr>
        <xdr:cNvPr id="51" name="PoljeZBesedilom 51"/>
        <xdr:cNvSpPr txBox="1">
          <a:spLocks noChangeArrowheads="1"/>
        </xdr:cNvSpPr>
      </xdr:nvSpPr>
      <xdr:spPr>
        <a:xfrm>
          <a:off x="3810000" y="940117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52" name="PoljeZBesedilom 52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53" name="PoljeZBesedilom 53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54" name="PoljeZBesedilom 54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55" name="PoljeZBesedilom 55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56" name="PoljeZBesedilom 56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57" name="PoljeZBesedilom 57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58" name="PoljeZBesedilom 58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59" name="PoljeZBesedilom 59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60" name="PoljeZBesedilom 60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61" name="PoljeZBesedilom 61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62" name="PoljeZBesedilom 62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63" name="PoljeZBesedilom 63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64" name="PoljeZBesedilom 64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65" name="PoljeZBesedilom 65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66" name="PoljeZBesedilom 66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67" name="PoljeZBesedilom 67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68" name="PoljeZBesedilom 68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69" name="PoljeZBesedilom 69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70" name="PoljeZBesedilom 70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71" name="PoljeZBesedilom 71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47</xdr:row>
      <xdr:rowOff>0</xdr:rowOff>
    </xdr:from>
    <xdr:ext cx="180975" cy="361950"/>
    <xdr:sp fLocksText="0">
      <xdr:nvSpPr>
        <xdr:cNvPr id="72" name="PoljeZBesedilom 72"/>
        <xdr:cNvSpPr txBox="1">
          <a:spLocks noChangeArrowheads="1"/>
        </xdr:cNvSpPr>
      </xdr:nvSpPr>
      <xdr:spPr>
        <a:xfrm>
          <a:off x="3810000" y="961072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47</xdr:row>
      <xdr:rowOff>0</xdr:rowOff>
    </xdr:from>
    <xdr:ext cx="180975" cy="361950"/>
    <xdr:sp fLocksText="0">
      <xdr:nvSpPr>
        <xdr:cNvPr id="73" name="PoljeZBesedilom 73"/>
        <xdr:cNvSpPr txBox="1">
          <a:spLocks noChangeArrowheads="1"/>
        </xdr:cNvSpPr>
      </xdr:nvSpPr>
      <xdr:spPr>
        <a:xfrm>
          <a:off x="3810000" y="961072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47</xdr:row>
      <xdr:rowOff>0</xdr:rowOff>
    </xdr:from>
    <xdr:ext cx="180975" cy="361950"/>
    <xdr:sp fLocksText="0">
      <xdr:nvSpPr>
        <xdr:cNvPr id="74" name="PoljeZBesedilom 74"/>
        <xdr:cNvSpPr txBox="1">
          <a:spLocks noChangeArrowheads="1"/>
        </xdr:cNvSpPr>
      </xdr:nvSpPr>
      <xdr:spPr>
        <a:xfrm>
          <a:off x="3810000" y="961072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47</xdr:row>
      <xdr:rowOff>0</xdr:rowOff>
    </xdr:from>
    <xdr:ext cx="180975" cy="361950"/>
    <xdr:sp fLocksText="0">
      <xdr:nvSpPr>
        <xdr:cNvPr id="75" name="PoljeZBesedilom 75"/>
        <xdr:cNvSpPr txBox="1">
          <a:spLocks noChangeArrowheads="1"/>
        </xdr:cNvSpPr>
      </xdr:nvSpPr>
      <xdr:spPr>
        <a:xfrm>
          <a:off x="3810000" y="961072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47</xdr:row>
      <xdr:rowOff>0</xdr:rowOff>
    </xdr:from>
    <xdr:ext cx="180975" cy="361950"/>
    <xdr:sp fLocksText="0">
      <xdr:nvSpPr>
        <xdr:cNvPr id="76" name="PoljeZBesedilom 76"/>
        <xdr:cNvSpPr txBox="1">
          <a:spLocks noChangeArrowheads="1"/>
        </xdr:cNvSpPr>
      </xdr:nvSpPr>
      <xdr:spPr>
        <a:xfrm>
          <a:off x="3810000" y="961072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47</xdr:row>
      <xdr:rowOff>0</xdr:rowOff>
    </xdr:from>
    <xdr:ext cx="180975" cy="361950"/>
    <xdr:sp fLocksText="0">
      <xdr:nvSpPr>
        <xdr:cNvPr id="77" name="PoljeZBesedilom 77"/>
        <xdr:cNvSpPr txBox="1">
          <a:spLocks noChangeArrowheads="1"/>
        </xdr:cNvSpPr>
      </xdr:nvSpPr>
      <xdr:spPr>
        <a:xfrm>
          <a:off x="3810000" y="961072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47</xdr:row>
      <xdr:rowOff>0</xdr:rowOff>
    </xdr:from>
    <xdr:ext cx="180975" cy="361950"/>
    <xdr:sp fLocksText="0">
      <xdr:nvSpPr>
        <xdr:cNvPr id="78" name="PoljeZBesedilom 78"/>
        <xdr:cNvSpPr txBox="1">
          <a:spLocks noChangeArrowheads="1"/>
        </xdr:cNvSpPr>
      </xdr:nvSpPr>
      <xdr:spPr>
        <a:xfrm>
          <a:off x="3810000" y="961072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47</xdr:row>
      <xdr:rowOff>0</xdr:rowOff>
    </xdr:from>
    <xdr:ext cx="180975" cy="361950"/>
    <xdr:sp fLocksText="0">
      <xdr:nvSpPr>
        <xdr:cNvPr id="79" name="PoljeZBesedilom 79"/>
        <xdr:cNvSpPr txBox="1">
          <a:spLocks noChangeArrowheads="1"/>
        </xdr:cNvSpPr>
      </xdr:nvSpPr>
      <xdr:spPr>
        <a:xfrm>
          <a:off x="3810000" y="961072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47</xdr:row>
      <xdr:rowOff>0</xdr:rowOff>
    </xdr:from>
    <xdr:ext cx="180975" cy="361950"/>
    <xdr:sp fLocksText="0">
      <xdr:nvSpPr>
        <xdr:cNvPr id="80" name="PoljeZBesedilom 80"/>
        <xdr:cNvSpPr txBox="1">
          <a:spLocks noChangeArrowheads="1"/>
        </xdr:cNvSpPr>
      </xdr:nvSpPr>
      <xdr:spPr>
        <a:xfrm>
          <a:off x="3810000" y="961072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47</xdr:row>
      <xdr:rowOff>0</xdr:rowOff>
    </xdr:from>
    <xdr:ext cx="180975" cy="361950"/>
    <xdr:sp fLocksText="0">
      <xdr:nvSpPr>
        <xdr:cNvPr id="81" name="PoljeZBesedilom 81"/>
        <xdr:cNvSpPr txBox="1">
          <a:spLocks noChangeArrowheads="1"/>
        </xdr:cNvSpPr>
      </xdr:nvSpPr>
      <xdr:spPr>
        <a:xfrm>
          <a:off x="3810000" y="961072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49</xdr:row>
      <xdr:rowOff>0</xdr:rowOff>
    </xdr:from>
    <xdr:ext cx="180975" cy="295275"/>
    <xdr:sp fLocksText="0">
      <xdr:nvSpPr>
        <xdr:cNvPr id="82" name="PoljeZBesedilom 82"/>
        <xdr:cNvSpPr txBox="1">
          <a:spLocks noChangeArrowheads="1"/>
        </xdr:cNvSpPr>
      </xdr:nvSpPr>
      <xdr:spPr>
        <a:xfrm>
          <a:off x="3810000" y="1077277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49</xdr:row>
      <xdr:rowOff>0</xdr:rowOff>
    </xdr:from>
    <xdr:ext cx="180975" cy="295275"/>
    <xdr:sp fLocksText="0">
      <xdr:nvSpPr>
        <xdr:cNvPr id="83" name="PoljeZBesedilom 83"/>
        <xdr:cNvSpPr txBox="1">
          <a:spLocks noChangeArrowheads="1"/>
        </xdr:cNvSpPr>
      </xdr:nvSpPr>
      <xdr:spPr>
        <a:xfrm>
          <a:off x="3810000" y="1077277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49</xdr:row>
      <xdr:rowOff>0</xdr:rowOff>
    </xdr:from>
    <xdr:ext cx="180975" cy="295275"/>
    <xdr:sp fLocksText="0">
      <xdr:nvSpPr>
        <xdr:cNvPr id="84" name="PoljeZBesedilom 84"/>
        <xdr:cNvSpPr txBox="1">
          <a:spLocks noChangeArrowheads="1"/>
        </xdr:cNvSpPr>
      </xdr:nvSpPr>
      <xdr:spPr>
        <a:xfrm>
          <a:off x="3810000" y="1077277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49</xdr:row>
      <xdr:rowOff>0</xdr:rowOff>
    </xdr:from>
    <xdr:ext cx="180975" cy="295275"/>
    <xdr:sp fLocksText="0">
      <xdr:nvSpPr>
        <xdr:cNvPr id="85" name="PoljeZBesedilom 85"/>
        <xdr:cNvSpPr txBox="1">
          <a:spLocks noChangeArrowheads="1"/>
        </xdr:cNvSpPr>
      </xdr:nvSpPr>
      <xdr:spPr>
        <a:xfrm>
          <a:off x="3810000" y="1077277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49</xdr:row>
      <xdr:rowOff>0</xdr:rowOff>
    </xdr:from>
    <xdr:ext cx="180975" cy="295275"/>
    <xdr:sp fLocksText="0">
      <xdr:nvSpPr>
        <xdr:cNvPr id="86" name="PoljeZBesedilom 86"/>
        <xdr:cNvSpPr txBox="1">
          <a:spLocks noChangeArrowheads="1"/>
        </xdr:cNvSpPr>
      </xdr:nvSpPr>
      <xdr:spPr>
        <a:xfrm>
          <a:off x="3810000" y="1077277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49</xdr:row>
      <xdr:rowOff>0</xdr:rowOff>
    </xdr:from>
    <xdr:ext cx="180975" cy="295275"/>
    <xdr:sp fLocksText="0">
      <xdr:nvSpPr>
        <xdr:cNvPr id="87" name="PoljeZBesedilom 87"/>
        <xdr:cNvSpPr txBox="1">
          <a:spLocks noChangeArrowheads="1"/>
        </xdr:cNvSpPr>
      </xdr:nvSpPr>
      <xdr:spPr>
        <a:xfrm>
          <a:off x="3810000" y="1077277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49</xdr:row>
      <xdr:rowOff>0</xdr:rowOff>
    </xdr:from>
    <xdr:ext cx="180975" cy="295275"/>
    <xdr:sp fLocksText="0">
      <xdr:nvSpPr>
        <xdr:cNvPr id="88" name="PoljeZBesedilom 88"/>
        <xdr:cNvSpPr txBox="1">
          <a:spLocks noChangeArrowheads="1"/>
        </xdr:cNvSpPr>
      </xdr:nvSpPr>
      <xdr:spPr>
        <a:xfrm>
          <a:off x="3810000" y="1077277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49</xdr:row>
      <xdr:rowOff>0</xdr:rowOff>
    </xdr:from>
    <xdr:ext cx="180975" cy="295275"/>
    <xdr:sp fLocksText="0">
      <xdr:nvSpPr>
        <xdr:cNvPr id="89" name="PoljeZBesedilom 89"/>
        <xdr:cNvSpPr txBox="1">
          <a:spLocks noChangeArrowheads="1"/>
        </xdr:cNvSpPr>
      </xdr:nvSpPr>
      <xdr:spPr>
        <a:xfrm>
          <a:off x="3810000" y="1077277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49</xdr:row>
      <xdr:rowOff>0</xdr:rowOff>
    </xdr:from>
    <xdr:ext cx="180975" cy="295275"/>
    <xdr:sp fLocksText="0">
      <xdr:nvSpPr>
        <xdr:cNvPr id="90" name="PoljeZBesedilom 90"/>
        <xdr:cNvSpPr txBox="1">
          <a:spLocks noChangeArrowheads="1"/>
        </xdr:cNvSpPr>
      </xdr:nvSpPr>
      <xdr:spPr>
        <a:xfrm>
          <a:off x="3810000" y="1077277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49</xdr:row>
      <xdr:rowOff>0</xdr:rowOff>
    </xdr:from>
    <xdr:ext cx="180975" cy="295275"/>
    <xdr:sp fLocksText="0">
      <xdr:nvSpPr>
        <xdr:cNvPr id="91" name="PoljeZBesedilom 91"/>
        <xdr:cNvSpPr txBox="1">
          <a:spLocks noChangeArrowheads="1"/>
        </xdr:cNvSpPr>
      </xdr:nvSpPr>
      <xdr:spPr>
        <a:xfrm>
          <a:off x="3810000" y="1077277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54</xdr:row>
      <xdr:rowOff>0</xdr:rowOff>
    </xdr:from>
    <xdr:ext cx="171450" cy="314325"/>
    <xdr:sp fLocksText="0">
      <xdr:nvSpPr>
        <xdr:cNvPr id="92" name="PoljeZBesedilom 23"/>
        <xdr:cNvSpPr txBox="1">
          <a:spLocks noChangeArrowheads="1"/>
        </xdr:cNvSpPr>
      </xdr:nvSpPr>
      <xdr:spPr>
        <a:xfrm>
          <a:off x="3810000" y="13239750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54</xdr:row>
      <xdr:rowOff>0</xdr:rowOff>
    </xdr:from>
    <xdr:ext cx="171450" cy="314325"/>
    <xdr:sp fLocksText="0">
      <xdr:nvSpPr>
        <xdr:cNvPr id="93" name="PoljeZBesedilom 25"/>
        <xdr:cNvSpPr txBox="1">
          <a:spLocks noChangeArrowheads="1"/>
        </xdr:cNvSpPr>
      </xdr:nvSpPr>
      <xdr:spPr>
        <a:xfrm>
          <a:off x="3810000" y="13239750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54</xdr:row>
      <xdr:rowOff>0</xdr:rowOff>
    </xdr:from>
    <xdr:ext cx="171450" cy="314325"/>
    <xdr:sp fLocksText="0">
      <xdr:nvSpPr>
        <xdr:cNvPr id="94" name="PoljeZBesedilom 26"/>
        <xdr:cNvSpPr txBox="1">
          <a:spLocks noChangeArrowheads="1"/>
        </xdr:cNvSpPr>
      </xdr:nvSpPr>
      <xdr:spPr>
        <a:xfrm>
          <a:off x="3810000" y="13239750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54</xdr:row>
      <xdr:rowOff>0</xdr:rowOff>
    </xdr:from>
    <xdr:ext cx="171450" cy="314325"/>
    <xdr:sp fLocksText="0">
      <xdr:nvSpPr>
        <xdr:cNvPr id="95" name="PoljeZBesedilom 27"/>
        <xdr:cNvSpPr txBox="1">
          <a:spLocks noChangeArrowheads="1"/>
        </xdr:cNvSpPr>
      </xdr:nvSpPr>
      <xdr:spPr>
        <a:xfrm>
          <a:off x="3810000" y="13239750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96" name="PoljeZBesedilom 1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97" name="PoljeZBesedilom 3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98" name="PoljeZBesedilom 4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99" name="PoljeZBesedilom 5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00" name="PoljeZBesedilom 6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01" name="PoljeZBesedilom 7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02" name="PoljeZBesedilom 8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03" name="PoljeZBesedilom 9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04" name="PoljeZBesedilom 10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05" name="PoljeZBesedilom 11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06" name="PoljeZBesedilom 12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07" name="PoljeZBesedilom 13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08" name="PoljeZBesedilom 14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09" name="PoljeZBesedilom 15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10" name="PoljeZBesedilom 22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11" name="PoljeZBesedilom 23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12" name="PoljeZBesedilom 24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13" name="PoljeZBesedilom 25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14" name="PoljeZBesedilom 26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15" name="PoljeZBesedilom 27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16" name="PoljeZBesedilom 38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17" name="PoljeZBesedilom 39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18" name="PoljeZBesedilom 40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19" name="PoljeZBesedilom 41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20" name="PoljeZBesedilom 42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21" name="PoljeZBesedilom 43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22" name="PoljeZBesedilom 44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23" name="PoljeZBesedilom 45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24" name="PoljeZBesedilom 46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25" name="PoljeZBesedilom 47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26" name="PoljeZBesedilom 48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27" name="PoljeZBesedilom 49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28" name="PoljeZBesedilom 50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29" name="PoljeZBesedilom 51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30" name="PoljeZBesedilom 23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31" name="PoljeZBesedilom 25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32" name="PoljeZBesedilom 26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33" name="PoljeZBesedilom 27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34" name="PoljeZBesedilom 1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35" name="PoljeZBesedilom 3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36" name="PoljeZBesedilom 4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37" name="PoljeZBesedilom 5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38" name="PoljeZBesedilom 6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39" name="PoljeZBesedilom 7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40" name="PoljeZBesedilom 8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41" name="PoljeZBesedilom 9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42" name="PoljeZBesedilom 10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43" name="PoljeZBesedilom 11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44" name="PoljeZBesedilom 12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45" name="PoljeZBesedilom 13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46" name="PoljeZBesedilom 14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47" name="PoljeZBesedilom 15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48" name="PoljeZBesedilom 22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49" name="PoljeZBesedilom 23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50" name="PoljeZBesedilom 24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51" name="PoljeZBesedilom 25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52" name="PoljeZBesedilom 26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53" name="PoljeZBesedilom 27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54" name="PoljeZBesedilom 38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55" name="PoljeZBesedilom 39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56" name="PoljeZBesedilom 40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57" name="PoljeZBesedilom 41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58" name="PoljeZBesedilom 42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59" name="PoljeZBesedilom 43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60" name="PoljeZBesedilom 44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61" name="PoljeZBesedilom 45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62" name="PoljeZBesedilom 46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63" name="PoljeZBesedilom 47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64" name="PoljeZBesedilom 48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65" name="PoljeZBesedilom 49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66" name="PoljeZBesedilom 50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67" name="PoljeZBesedilom 51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68" name="PoljeZBesedilom 52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69" name="PoljeZBesedilom 53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70" name="PoljeZBesedilom 54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71" name="PoljeZBesedilom 55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72" name="PoljeZBesedilom 56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73" name="PoljeZBesedilom 57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74" name="PoljeZBesedilom 58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75" name="PoljeZBesedilom 59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76" name="PoljeZBesedilom 60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77" name="PoljeZBesedilom 61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78" name="PoljeZBesedilom 1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79" name="PoljeZBesedilom 3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80" name="PoljeZBesedilom 4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81" name="PoljeZBesedilom 5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82" name="PoljeZBesedilom 6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83" name="PoljeZBesedilom 7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84" name="PoljeZBesedilom 8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85" name="PoljeZBesedilom 9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86" name="PoljeZBesedilom 10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87" name="PoljeZBesedilom 11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88" name="PoljeZBesedilom 12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89" name="PoljeZBesedilom 13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90" name="PoljeZBesedilom 14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91" name="PoljeZBesedilom 15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92" name="PoljeZBesedilom 22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93" name="PoljeZBesedilom 23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94" name="PoljeZBesedilom 24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95" name="PoljeZBesedilom 25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96" name="PoljeZBesedilom 26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97" name="PoljeZBesedilom 27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98" name="PoljeZBesedilom 38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199" name="PoljeZBesedilom 39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200" name="PoljeZBesedilom 40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201" name="PoljeZBesedilom 41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202" name="PoljeZBesedilom 42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203" name="PoljeZBesedilom 43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204" name="PoljeZBesedilom 44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205" name="PoljeZBesedilom 45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206" name="PoljeZBesedilom 46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207" name="PoljeZBesedilom 47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208" name="PoljeZBesedilom 48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209" name="PoljeZBesedilom 49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210" name="PoljeZBesedilom 50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211" name="PoljeZBesedilom 51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212" name="PoljeZBesedilom 23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213" name="PoljeZBesedilom 25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214" name="PoljeZBesedilom 26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58</xdr:row>
      <xdr:rowOff>0</xdr:rowOff>
    </xdr:from>
    <xdr:ext cx="180975" cy="304800"/>
    <xdr:sp fLocksText="0">
      <xdr:nvSpPr>
        <xdr:cNvPr id="215" name="PoljeZBesedilom 27"/>
        <xdr:cNvSpPr txBox="1">
          <a:spLocks noChangeArrowheads="1"/>
        </xdr:cNvSpPr>
      </xdr:nvSpPr>
      <xdr:spPr>
        <a:xfrm>
          <a:off x="3810000" y="14820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51</xdr:row>
      <xdr:rowOff>0</xdr:rowOff>
    </xdr:from>
    <xdr:ext cx="171450" cy="314325"/>
    <xdr:sp fLocksText="0">
      <xdr:nvSpPr>
        <xdr:cNvPr id="216" name="PoljeZBesedilom 23"/>
        <xdr:cNvSpPr txBox="1">
          <a:spLocks noChangeArrowheads="1"/>
        </xdr:cNvSpPr>
      </xdr:nvSpPr>
      <xdr:spPr>
        <a:xfrm>
          <a:off x="3810000" y="11934825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51</xdr:row>
      <xdr:rowOff>0</xdr:rowOff>
    </xdr:from>
    <xdr:ext cx="171450" cy="314325"/>
    <xdr:sp fLocksText="0">
      <xdr:nvSpPr>
        <xdr:cNvPr id="217" name="PoljeZBesedilom 25"/>
        <xdr:cNvSpPr txBox="1">
          <a:spLocks noChangeArrowheads="1"/>
        </xdr:cNvSpPr>
      </xdr:nvSpPr>
      <xdr:spPr>
        <a:xfrm>
          <a:off x="3810000" y="11934825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51</xdr:row>
      <xdr:rowOff>0</xdr:rowOff>
    </xdr:from>
    <xdr:ext cx="171450" cy="314325"/>
    <xdr:sp fLocksText="0">
      <xdr:nvSpPr>
        <xdr:cNvPr id="218" name="PoljeZBesedilom 26"/>
        <xdr:cNvSpPr txBox="1">
          <a:spLocks noChangeArrowheads="1"/>
        </xdr:cNvSpPr>
      </xdr:nvSpPr>
      <xdr:spPr>
        <a:xfrm>
          <a:off x="3810000" y="11934825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51</xdr:row>
      <xdr:rowOff>0</xdr:rowOff>
    </xdr:from>
    <xdr:ext cx="171450" cy="314325"/>
    <xdr:sp fLocksText="0">
      <xdr:nvSpPr>
        <xdr:cNvPr id="219" name="PoljeZBesedilom 27"/>
        <xdr:cNvSpPr txBox="1">
          <a:spLocks noChangeArrowheads="1"/>
        </xdr:cNvSpPr>
      </xdr:nvSpPr>
      <xdr:spPr>
        <a:xfrm>
          <a:off x="3810000" y="11934825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55</xdr:row>
      <xdr:rowOff>0</xdr:rowOff>
    </xdr:from>
    <xdr:ext cx="180975" cy="295275"/>
    <xdr:sp fLocksText="0">
      <xdr:nvSpPr>
        <xdr:cNvPr id="220" name="PoljeZBesedilom 28"/>
        <xdr:cNvSpPr txBox="1">
          <a:spLocks noChangeArrowheads="1"/>
        </xdr:cNvSpPr>
      </xdr:nvSpPr>
      <xdr:spPr>
        <a:xfrm>
          <a:off x="3810000" y="13449300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55</xdr:row>
      <xdr:rowOff>0</xdr:rowOff>
    </xdr:from>
    <xdr:ext cx="180975" cy="295275"/>
    <xdr:sp fLocksText="0">
      <xdr:nvSpPr>
        <xdr:cNvPr id="221" name="PoljeZBesedilom 29"/>
        <xdr:cNvSpPr txBox="1">
          <a:spLocks noChangeArrowheads="1"/>
        </xdr:cNvSpPr>
      </xdr:nvSpPr>
      <xdr:spPr>
        <a:xfrm>
          <a:off x="3810000" y="13449300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55</xdr:row>
      <xdr:rowOff>0</xdr:rowOff>
    </xdr:from>
    <xdr:ext cx="180975" cy="295275"/>
    <xdr:sp fLocksText="0">
      <xdr:nvSpPr>
        <xdr:cNvPr id="222" name="PoljeZBesedilom 30"/>
        <xdr:cNvSpPr txBox="1">
          <a:spLocks noChangeArrowheads="1"/>
        </xdr:cNvSpPr>
      </xdr:nvSpPr>
      <xdr:spPr>
        <a:xfrm>
          <a:off x="3810000" y="13449300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55</xdr:row>
      <xdr:rowOff>0</xdr:rowOff>
    </xdr:from>
    <xdr:ext cx="180975" cy="295275"/>
    <xdr:sp fLocksText="0">
      <xdr:nvSpPr>
        <xdr:cNvPr id="223" name="PoljeZBesedilom 31"/>
        <xdr:cNvSpPr txBox="1">
          <a:spLocks noChangeArrowheads="1"/>
        </xdr:cNvSpPr>
      </xdr:nvSpPr>
      <xdr:spPr>
        <a:xfrm>
          <a:off x="3810000" y="13449300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55</xdr:row>
      <xdr:rowOff>0</xdr:rowOff>
    </xdr:from>
    <xdr:ext cx="180975" cy="295275"/>
    <xdr:sp fLocksText="0">
      <xdr:nvSpPr>
        <xdr:cNvPr id="224" name="PoljeZBesedilom 32"/>
        <xdr:cNvSpPr txBox="1">
          <a:spLocks noChangeArrowheads="1"/>
        </xdr:cNvSpPr>
      </xdr:nvSpPr>
      <xdr:spPr>
        <a:xfrm>
          <a:off x="3810000" y="13449300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55</xdr:row>
      <xdr:rowOff>0</xdr:rowOff>
    </xdr:from>
    <xdr:ext cx="180975" cy="295275"/>
    <xdr:sp fLocksText="0">
      <xdr:nvSpPr>
        <xdr:cNvPr id="225" name="PoljeZBesedilom 33"/>
        <xdr:cNvSpPr txBox="1">
          <a:spLocks noChangeArrowheads="1"/>
        </xdr:cNvSpPr>
      </xdr:nvSpPr>
      <xdr:spPr>
        <a:xfrm>
          <a:off x="3810000" y="13449300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55</xdr:row>
      <xdr:rowOff>0</xdr:rowOff>
    </xdr:from>
    <xdr:ext cx="180975" cy="295275"/>
    <xdr:sp fLocksText="0">
      <xdr:nvSpPr>
        <xdr:cNvPr id="226" name="PoljeZBesedilom 34"/>
        <xdr:cNvSpPr txBox="1">
          <a:spLocks noChangeArrowheads="1"/>
        </xdr:cNvSpPr>
      </xdr:nvSpPr>
      <xdr:spPr>
        <a:xfrm>
          <a:off x="3810000" y="13449300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55</xdr:row>
      <xdr:rowOff>0</xdr:rowOff>
    </xdr:from>
    <xdr:ext cx="180975" cy="295275"/>
    <xdr:sp fLocksText="0">
      <xdr:nvSpPr>
        <xdr:cNvPr id="227" name="PoljeZBesedilom 35"/>
        <xdr:cNvSpPr txBox="1">
          <a:spLocks noChangeArrowheads="1"/>
        </xdr:cNvSpPr>
      </xdr:nvSpPr>
      <xdr:spPr>
        <a:xfrm>
          <a:off x="3810000" y="13449300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55</xdr:row>
      <xdr:rowOff>0</xdr:rowOff>
    </xdr:from>
    <xdr:ext cx="180975" cy="295275"/>
    <xdr:sp fLocksText="0">
      <xdr:nvSpPr>
        <xdr:cNvPr id="228" name="PoljeZBesedilom 36"/>
        <xdr:cNvSpPr txBox="1">
          <a:spLocks noChangeArrowheads="1"/>
        </xdr:cNvSpPr>
      </xdr:nvSpPr>
      <xdr:spPr>
        <a:xfrm>
          <a:off x="3810000" y="13449300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55</xdr:row>
      <xdr:rowOff>0</xdr:rowOff>
    </xdr:from>
    <xdr:ext cx="180975" cy="295275"/>
    <xdr:sp fLocksText="0">
      <xdr:nvSpPr>
        <xdr:cNvPr id="229" name="PoljeZBesedilom 37"/>
        <xdr:cNvSpPr txBox="1">
          <a:spLocks noChangeArrowheads="1"/>
        </xdr:cNvSpPr>
      </xdr:nvSpPr>
      <xdr:spPr>
        <a:xfrm>
          <a:off x="3810000" y="13449300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55</xdr:row>
      <xdr:rowOff>0</xdr:rowOff>
    </xdr:from>
    <xdr:ext cx="180975" cy="295275"/>
    <xdr:sp fLocksText="0">
      <xdr:nvSpPr>
        <xdr:cNvPr id="230" name="PoljeZBesedilom 82"/>
        <xdr:cNvSpPr txBox="1">
          <a:spLocks noChangeArrowheads="1"/>
        </xdr:cNvSpPr>
      </xdr:nvSpPr>
      <xdr:spPr>
        <a:xfrm>
          <a:off x="3810000" y="13449300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55</xdr:row>
      <xdr:rowOff>0</xdr:rowOff>
    </xdr:from>
    <xdr:ext cx="180975" cy="295275"/>
    <xdr:sp fLocksText="0">
      <xdr:nvSpPr>
        <xdr:cNvPr id="231" name="PoljeZBesedilom 83"/>
        <xdr:cNvSpPr txBox="1">
          <a:spLocks noChangeArrowheads="1"/>
        </xdr:cNvSpPr>
      </xdr:nvSpPr>
      <xdr:spPr>
        <a:xfrm>
          <a:off x="3810000" y="13449300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55</xdr:row>
      <xdr:rowOff>0</xdr:rowOff>
    </xdr:from>
    <xdr:ext cx="180975" cy="295275"/>
    <xdr:sp fLocksText="0">
      <xdr:nvSpPr>
        <xdr:cNvPr id="232" name="PoljeZBesedilom 84"/>
        <xdr:cNvSpPr txBox="1">
          <a:spLocks noChangeArrowheads="1"/>
        </xdr:cNvSpPr>
      </xdr:nvSpPr>
      <xdr:spPr>
        <a:xfrm>
          <a:off x="3810000" y="13449300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55</xdr:row>
      <xdr:rowOff>0</xdr:rowOff>
    </xdr:from>
    <xdr:ext cx="180975" cy="295275"/>
    <xdr:sp fLocksText="0">
      <xdr:nvSpPr>
        <xdr:cNvPr id="233" name="PoljeZBesedilom 85"/>
        <xdr:cNvSpPr txBox="1">
          <a:spLocks noChangeArrowheads="1"/>
        </xdr:cNvSpPr>
      </xdr:nvSpPr>
      <xdr:spPr>
        <a:xfrm>
          <a:off x="3810000" y="13449300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55</xdr:row>
      <xdr:rowOff>0</xdr:rowOff>
    </xdr:from>
    <xdr:ext cx="180975" cy="295275"/>
    <xdr:sp fLocksText="0">
      <xdr:nvSpPr>
        <xdr:cNvPr id="234" name="PoljeZBesedilom 86"/>
        <xdr:cNvSpPr txBox="1">
          <a:spLocks noChangeArrowheads="1"/>
        </xdr:cNvSpPr>
      </xdr:nvSpPr>
      <xdr:spPr>
        <a:xfrm>
          <a:off x="3810000" y="13449300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55</xdr:row>
      <xdr:rowOff>0</xdr:rowOff>
    </xdr:from>
    <xdr:ext cx="180975" cy="295275"/>
    <xdr:sp fLocksText="0">
      <xdr:nvSpPr>
        <xdr:cNvPr id="235" name="PoljeZBesedilom 87"/>
        <xdr:cNvSpPr txBox="1">
          <a:spLocks noChangeArrowheads="1"/>
        </xdr:cNvSpPr>
      </xdr:nvSpPr>
      <xdr:spPr>
        <a:xfrm>
          <a:off x="3810000" y="13449300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55</xdr:row>
      <xdr:rowOff>0</xdr:rowOff>
    </xdr:from>
    <xdr:ext cx="180975" cy="295275"/>
    <xdr:sp fLocksText="0">
      <xdr:nvSpPr>
        <xdr:cNvPr id="236" name="PoljeZBesedilom 88"/>
        <xdr:cNvSpPr txBox="1">
          <a:spLocks noChangeArrowheads="1"/>
        </xdr:cNvSpPr>
      </xdr:nvSpPr>
      <xdr:spPr>
        <a:xfrm>
          <a:off x="3810000" y="13449300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55</xdr:row>
      <xdr:rowOff>0</xdr:rowOff>
    </xdr:from>
    <xdr:ext cx="180975" cy="295275"/>
    <xdr:sp fLocksText="0">
      <xdr:nvSpPr>
        <xdr:cNvPr id="237" name="PoljeZBesedilom 89"/>
        <xdr:cNvSpPr txBox="1">
          <a:spLocks noChangeArrowheads="1"/>
        </xdr:cNvSpPr>
      </xdr:nvSpPr>
      <xdr:spPr>
        <a:xfrm>
          <a:off x="3810000" y="13449300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55</xdr:row>
      <xdr:rowOff>0</xdr:rowOff>
    </xdr:from>
    <xdr:ext cx="180975" cy="295275"/>
    <xdr:sp fLocksText="0">
      <xdr:nvSpPr>
        <xdr:cNvPr id="238" name="PoljeZBesedilom 90"/>
        <xdr:cNvSpPr txBox="1">
          <a:spLocks noChangeArrowheads="1"/>
        </xdr:cNvSpPr>
      </xdr:nvSpPr>
      <xdr:spPr>
        <a:xfrm>
          <a:off x="3810000" y="13449300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55</xdr:row>
      <xdr:rowOff>0</xdr:rowOff>
    </xdr:from>
    <xdr:ext cx="180975" cy="295275"/>
    <xdr:sp fLocksText="0">
      <xdr:nvSpPr>
        <xdr:cNvPr id="239" name="PoljeZBesedilom 91"/>
        <xdr:cNvSpPr txBox="1">
          <a:spLocks noChangeArrowheads="1"/>
        </xdr:cNvSpPr>
      </xdr:nvSpPr>
      <xdr:spPr>
        <a:xfrm>
          <a:off x="3810000" y="13449300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57</xdr:row>
      <xdr:rowOff>0</xdr:rowOff>
    </xdr:from>
    <xdr:ext cx="171450" cy="314325"/>
    <xdr:sp fLocksText="0">
      <xdr:nvSpPr>
        <xdr:cNvPr id="240" name="PoljeZBesedilom 23"/>
        <xdr:cNvSpPr txBox="1">
          <a:spLocks noChangeArrowheads="1"/>
        </xdr:cNvSpPr>
      </xdr:nvSpPr>
      <xdr:spPr>
        <a:xfrm>
          <a:off x="3810000" y="14611350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57</xdr:row>
      <xdr:rowOff>0</xdr:rowOff>
    </xdr:from>
    <xdr:ext cx="171450" cy="314325"/>
    <xdr:sp fLocksText="0">
      <xdr:nvSpPr>
        <xdr:cNvPr id="241" name="PoljeZBesedilom 25"/>
        <xdr:cNvSpPr txBox="1">
          <a:spLocks noChangeArrowheads="1"/>
        </xdr:cNvSpPr>
      </xdr:nvSpPr>
      <xdr:spPr>
        <a:xfrm>
          <a:off x="3810000" y="14611350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57</xdr:row>
      <xdr:rowOff>0</xdr:rowOff>
    </xdr:from>
    <xdr:ext cx="171450" cy="314325"/>
    <xdr:sp fLocksText="0">
      <xdr:nvSpPr>
        <xdr:cNvPr id="242" name="PoljeZBesedilom 26"/>
        <xdr:cNvSpPr txBox="1">
          <a:spLocks noChangeArrowheads="1"/>
        </xdr:cNvSpPr>
      </xdr:nvSpPr>
      <xdr:spPr>
        <a:xfrm>
          <a:off x="3810000" y="14611350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3162300</xdr:colOff>
      <xdr:row>57</xdr:row>
      <xdr:rowOff>0</xdr:rowOff>
    </xdr:from>
    <xdr:ext cx="171450" cy="314325"/>
    <xdr:sp fLocksText="0">
      <xdr:nvSpPr>
        <xdr:cNvPr id="243" name="PoljeZBesedilom 27"/>
        <xdr:cNvSpPr txBox="1">
          <a:spLocks noChangeArrowheads="1"/>
        </xdr:cNvSpPr>
      </xdr:nvSpPr>
      <xdr:spPr>
        <a:xfrm>
          <a:off x="3810000" y="14611350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sist.si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46"/>
  <sheetViews>
    <sheetView tabSelected="1" view="pageBreakPreview" zoomScaleSheetLayoutView="100" workbookViewId="0" topLeftCell="A285">
      <selection activeCell="F290" sqref="F290"/>
    </sheetView>
  </sheetViews>
  <sheetFormatPr defaultColWidth="9.140625" defaultRowHeight="12.75"/>
  <cols>
    <col min="1" max="1" width="3.421875" style="9" customWidth="1"/>
    <col min="2" max="2" width="6.28125" style="10" customWidth="1"/>
    <col min="3" max="3" width="73.421875" style="74" customWidth="1"/>
    <col min="4" max="4" width="6.00390625" style="6" customWidth="1"/>
    <col min="5" max="5" width="7.7109375" style="6" customWidth="1"/>
    <col min="6" max="6" width="9.28125" style="7" customWidth="1"/>
    <col min="7" max="7" width="9.57421875" style="8" customWidth="1"/>
    <col min="8" max="8" width="11.7109375" style="9" customWidth="1"/>
    <col min="9" max="16384" width="9.140625" style="9" customWidth="1"/>
  </cols>
  <sheetData>
    <row r="1" spans="2:7" ht="18">
      <c r="B1" s="48">
        <v>2</v>
      </c>
      <c r="C1" s="130" t="s">
        <v>5</v>
      </c>
      <c r="D1" s="20"/>
      <c r="E1" s="20"/>
      <c r="F1" s="37"/>
      <c r="G1" s="22"/>
    </row>
    <row r="2" spans="3:7" ht="13.5">
      <c r="C2" s="11"/>
      <c r="G2" s="12"/>
    </row>
    <row r="3" spans="3:7" ht="13.5">
      <c r="C3" s="11"/>
      <c r="G3" s="12"/>
    </row>
    <row r="4" spans="3:7" ht="13.5">
      <c r="C4" s="11"/>
      <c r="G4" s="12"/>
    </row>
    <row r="5" spans="2:7" ht="13.5">
      <c r="B5" s="13"/>
      <c r="C5" s="5" t="s">
        <v>14</v>
      </c>
      <c r="D5" s="14"/>
      <c r="E5" s="14"/>
      <c r="F5" s="15"/>
      <c r="G5" s="16"/>
    </row>
    <row r="6" spans="2:7" ht="13.5">
      <c r="B6" s="13"/>
      <c r="C6" s="5"/>
      <c r="D6" s="14"/>
      <c r="E6" s="14"/>
      <c r="F6" s="15"/>
      <c r="G6" s="16"/>
    </row>
    <row r="7" spans="2:7" ht="13.5">
      <c r="B7" s="13"/>
      <c r="C7" s="5"/>
      <c r="D7" s="14"/>
      <c r="E7" s="14"/>
      <c r="F7" s="15"/>
      <c r="G7" s="16"/>
    </row>
    <row r="8" spans="2:25" s="58" customFormat="1" ht="13.5">
      <c r="B8" s="52"/>
      <c r="C8" s="68" t="s">
        <v>73</v>
      </c>
      <c r="D8" s="187"/>
      <c r="E8" s="188"/>
      <c r="F8" s="53"/>
      <c r="G8" s="54"/>
      <c r="H8" s="55"/>
      <c r="I8" s="55"/>
      <c r="J8" s="55"/>
      <c r="K8" s="55"/>
      <c r="L8" s="56"/>
      <c r="M8" s="56"/>
      <c r="N8" s="56"/>
      <c r="O8" s="56"/>
      <c r="P8" s="56"/>
      <c r="Q8" s="56"/>
      <c r="R8" s="57"/>
      <c r="S8" s="53"/>
      <c r="T8" s="53"/>
      <c r="U8" s="53"/>
      <c r="V8" s="53"/>
      <c r="W8" s="53"/>
      <c r="X8" s="53"/>
      <c r="Y8" s="53"/>
    </row>
    <row r="9" spans="2:25" s="58" customFormat="1" ht="13.5">
      <c r="B9" s="52"/>
      <c r="C9" s="68"/>
      <c r="D9" s="187"/>
      <c r="E9" s="188"/>
      <c r="F9" s="53"/>
      <c r="G9" s="54"/>
      <c r="H9" s="55"/>
      <c r="I9" s="55"/>
      <c r="J9" s="55"/>
      <c r="K9" s="55"/>
      <c r="L9" s="56"/>
      <c r="M9" s="56"/>
      <c r="N9" s="56"/>
      <c r="O9" s="56"/>
      <c r="P9" s="56"/>
      <c r="Q9" s="56"/>
      <c r="R9" s="57"/>
      <c r="S9" s="53"/>
      <c r="T9" s="53"/>
      <c r="U9" s="53"/>
      <c r="V9" s="53"/>
      <c r="W9" s="53"/>
      <c r="X9" s="53"/>
      <c r="Y9" s="53"/>
    </row>
    <row r="10" spans="2:25" s="62" customFormat="1" ht="51.75">
      <c r="B10" s="104" t="s">
        <v>6</v>
      </c>
      <c r="C10" s="89" t="s">
        <v>17</v>
      </c>
      <c r="D10" s="189"/>
      <c r="E10" s="190"/>
      <c r="F10" s="59"/>
      <c r="G10" s="60"/>
      <c r="H10" s="61"/>
      <c r="I10" s="61"/>
      <c r="J10" s="61"/>
      <c r="K10" s="61"/>
      <c r="N10" s="63"/>
      <c r="P10" s="63"/>
      <c r="R10" s="64"/>
      <c r="S10" s="65"/>
      <c r="T10" s="66"/>
      <c r="U10" s="66"/>
      <c r="V10" s="66"/>
      <c r="W10" s="66"/>
      <c r="X10" s="66"/>
      <c r="Y10" s="59"/>
    </row>
    <row r="11" spans="2:27" s="156" customFormat="1" ht="34.5">
      <c r="B11" s="149" t="s">
        <v>6</v>
      </c>
      <c r="C11" s="150" t="s">
        <v>95</v>
      </c>
      <c r="D11" s="151"/>
      <c r="E11" s="152"/>
      <c r="F11" s="151"/>
      <c r="G11" s="152"/>
      <c r="H11" s="153"/>
      <c r="I11" s="154"/>
      <c r="J11" s="155"/>
      <c r="K11" s="155"/>
      <c r="L11" s="155"/>
      <c r="M11" s="155"/>
      <c r="P11" s="157"/>
      <c r="R11" s="157"/>
      <c r="T11" s="158"/>
      <c r="U11" s="159"/>
      <c r="V11" s="160"/>
      <c r="W11" s="160"/>
      <c r="X11" s="160"/>
      <c r="Y11" s="160"/>
      <c r="Z11" s="160"/>
      <c r="AA11" s="153"/>
    </row>
    <row r="12" spans="2:27" s="156" customFormat="1" ht="22.5">
      <c r="B12" s="149"/>
      <c r="C12" s="161" t="s">
        <v>96</v>
      </c>
      <c r="D12" s="151"/>
      <c r="E12" s="152"/>
      <c r="F12" s="151"/>
      <c r="G12" s="152"/>
      <c r="H12" s="153"/>
      <c r="I12" s="154"/>
      <c r="J12" s="155"/>
      <c r="K12" s="155"/>
      <c r="L12" s="155"/>
      <c r="M12" s="155"/>
      <c r="P12" s="157"/>
      <c r="R12" s="157"/>
      <c r="T12" s="158"/>
      <c r="U12" s="159"/>
      <c r="V12" s="160"/>
      <c r="W12" s="160"/>
      <c r="X12" s="160"/>
      <c r="Y12" s="160"/>
      <c r="Z12" s="160"/>
      <c r="AA12" s="153"/>
    </row>
    <row r="13" spans="2:27" s="156" customFormat="1" ht="22.5">
      <c r="B13" s="149" t="s">
        <v>6</v>
      </c>
      <c r="C13" s="150" t="s">
        <v>97</v>
      </c>
      <c r="D13" s="151"/>
      <c r="E13" s="152"/>
      <c r="F13" s="151"/>
      <c r="G13" s="152"/>
      <c r="H13" s="153"/>
      <c r="I13" s="154"/>
      <c r="J13" s="155"/>
      <c r="K13" s="155"/>
      <c r="L13" s="155"/>
      <c r="M13" s="155"/>
      <c r="P13" s="157"/>
      <c r="R13" s="157"/>
      <c r="T13" s="158"/>
      <c r="U13" s="159"/>
      <c r="V13" s="160"/>
      <c r="W13" s="160"/>
      <c r="X13" s="160"/>
      <c r="Y13" s="160"/>
      <c r="Z13" s="160"/>
      <c r="AA13" s="153"/>
    </row>
    <row r="14" spans="2:27" s="156" customFormat="1" ht="11.25">
      <c r="B14" s="149" t="s">
        <v>6</v>
      </c>
      <c r="C14" s="150" t="s">
        <v>98</v>
      </c>
      <c r="D14" s="151"/>
      <c r="E14" s="152"/>
      <c r="F14" s="151"/>
      <c r="G14" s="152"/>
      <c r="H14" s="153"/>
      <c r="I14" s="154"/>
      <c r="J14" s="155"/>
      <c r="K14" s="155"/>
      <c r="L14" s="155"/>
      <c r="M14" s="155"/>
      <c r="P14" s="157"/>
      <c r="R14" s="157"/>
      <c r="T14" s="158"/>
      <c r="U14" s="159"/>
      <c r="V14" s="160"/>
      <c r="W14" s="160"/>
      <c r="X14" s="160"/>
      <c r="Y14" s="160"/>
      <c r="Z14" s="160"/>
      <c r="AA14" s="153"/>
    </row>
    <row r="15" spans="2:27" s="156" customFormat="1" ht="11.25">
      <c r="B15" s="162" t="s">
        <v>7</v>
      </c>
      <c r="C15" s="150" t="s">
        <v>99</v>
      </c>
      <c r="D15" s="151"/>
      <c r="E15" s="152"/>
      <c r="F15" s="151"/>
      <c r="G15" s="152"/>
      <c r="H15" s="153"/>
      <c r="I15" s="154"/>
      <c r="J15" s="155"/>
      <c r="K15" s="155"/>
      <c r="L15" s="155"/>
      <c r="M15" s="155"/>
      <c r="P15" s="157"/>
      <c r="R15" s="157"/>
      <c r="T15" s="158"/>
      <c r="U15" s="159"/>
      <c r="V15" s="160"/>
      <c r="W15" s="160"/>
      <c r="X15" s="160"/>
      <c r="Y15" s="160"/>
      <c r="Z15" s="160"/>
      <c r="AA15" s="153"/>
    </row>
    <row r="16" spans="2:27" s="156" customFormat="1" ht="11.25">
      <c r="B16" s="162" t="s">
        <v>7</v>
      </c>
      <c r="C16" s="150" t="s">
        <v>100</v>
      </c>
      <c r="D16" s="151"/>
      <c r="E16" s="152"/>
      <c r="F16" s="151"/>
      <c r="G16" s="152"/>
      <c r="H16" s="153"/>
      <c r="I16" s="154"/>
      <c r="J16" s="155"/>
      <c r="K16" s="155"/>
      <c r="L16" s="155"/>
      <c r="M16" s="155"/>
      <c r="P16" s="157"/>
      <c r="R16" s="157"/>
      <c r="T16" s="158"/>
      <c r="U16" s="159"/>
      <c r="V16" s="160"/>
      <c r="W16" s="160"/>
      <c r="X16" s="160"/>
      <c r="Y16" s="160"/>
      <c r="Z16" s="160"/>
      <c r="AA16" s="153"/>
    </row>
    <row r="17" spans="2:27" s="156" customFormat="1" ht="22.5">
      <c r="B17" s="162" t="s">
        <v>7</v>
      </c>
      <c r="C17" s="150" t="s">
        <v>101</v>
      </c>
      <c r="D17" s="151"/>
      <c r="E17" s="152"/>
      <c r="F17" s="151"/>
      <c r="G17" s="152"/>
      <c r="H17" s="153"/>
      <c r="I17" s="154"/>
      <c r="J17" s="155"/>
      <c r="K17" s="155"/>
      <c r="L17" s="155"/>
      <c r="M17" s="155"/>
      <c r="P17" s="157"/>
      <c r="R17" s="157"/>
      <c r="T17" s="158"/>
      <c r="U17" s="159"/>
      <c r="V17" s="160"/>
      <c r="W17" s="160"/>
      <c r="X17" s="160"/>
      <c r="Y17" s="160"/>
      <c r="Z17" s="160"/>
      <c r="AA17" s="153"/>
    </row>
    <row r="18" spans="2:27" s="156" customFormat="1" ht="11.25">
      <c r="B18" s="162" t="s">
        <v>7</v>
      </c>
      <c r="C18" s="150" t="s">
        <v>102</v>
      </c>
      <c r="D18" s="151"/>
      <c r="E18" s="152"/>
      <c r="F18" s="151"/>
      <c r="G18" s="152"/>
      <c r="H18" s="153"/>
      <c r="I18" s="154"/>
      <c r="J18" s="155"/>
      <c r="K18" s="155"/>
      <c r="L18" s="155"/>
      <c r="M18" s="155"/>
      <c r="P18" s="157"/>
      <c r="R18" s="157"/>
      <c r="T18" s="158"/>
      <c r="U18" s="159"/>
      <c r="V18" s="160"/>
      <c r="W18" s="160"/>
      <c r="X18" s="160"/>
      <c r="Y18" s="160"/>
      <c r="Z18" s="160"/>
      <c r="AA18" s="153"/>
    </row>
    <row r="19" spans="2:27" s="156" customFormat="1" ht="11.25">
      <c r="B19" s="162" t="s">
        <v>7</v>
      </c>
      <c r="C19" s="150" t="s">
        <v>103</v>
      </c>
      <c r="D19" s="151"/>
      <c r="E19" s="152"/>
      <c r="F19" s="151"/>
      <c r="G19" s="152"/>
      <c r="H19" s="153"/>
      <c r="I19" s="154"/>
      <c r="J19" s="155"/>
      <c r="K19" s="155"/>
      <c r="L19" s="155"/>
      <c r="M19" s="155"/>
      <c r="P19" s="157"/>
      <c r="R19" s="157"/>
      <c r="T19" s="158"/>
      <c r="U19" s="159"/>
      <c r="V19" s="160"/>
      <c r="W19" s="160"/>
      <c r="X19" s="160"/>
      <c r="Y19" s="160"/>
      <c r="Z19" s="160"/>
      <c r="AA19" s="153"/>
    </row>
    <row r="20" spans="2:27" s="156" customFormat="1" ht="11.25">
      <c r="B20" s="162" t="s">
        <v>7</v>
      </c>
      <c r="C20" s="150" t="s">
        <v>104</v>
      </c>
      <c r="D20" s="151"/>
      <c r="E20" s="152"/>
      <c r="F20" s="151"/>
      <c r="G20" s="152"/>
      <c r="H20" s="153"/>
      <c r="I20" s="154"/>
      <c r="J20" s="155"/>
      <c r="K20" s="155"/>
      <c r="L20" s="155"/>
      <c r="M20" s="155"/>
      <c r="P20" s="157"/>
      <c r="R20" s="157"/>
      <c r="T20" s="158"/>
      <c r="U20" s="159"/>
      <c r="V20" s="160"/>
      <c r="W20" s="160"/>
      <c r="X20" s="160"/>
      <c r="Y20" s="160"/>
      <c r="Z20" s="160"/>
      <c r="AA20" s="153"/>
    </row>
    <row r="21" spans="2:27" s="156" customFormat="1" ht="11.25">
      <c r="B21" s="149"/>
      <c r="C21" s="150" t="s">
        <v>105</v>
      </c>
      <c r="D21" s="151"/>
      <c r="E21" s="152"/>
      <c r="F21" s="151"/>
      <c r="G21" s="152"/>
      <c r="H21" s="153"/>
      <c r="I21" s="154"/>
      <c r="J21" s="155"/>
      <c r="K21" s="155"/>
      <c r="L21" s="155"/>
      <c r="M21" s="155"/>
      <c r="P21" s="157"/>
      <c r="R21" s="157"/>
      <c r="T21" s="158"/>
      <c r="U21" s="159"/>
      <c r="V21" s="160"/>
      <c r="W21" s="160"/>
      <c r="X21" s="160"/>
      <c r="Y21" s="160"/>
      <c r="Z21" s="160"/>
      <c r="AA21" s="153"/>
    </row>
    <row r="22" spans="2:27" s="156" customFormat="1" ht="12">
      <c r="B22" s="149"/>
      <c r="C22" s="150" t="s">
        <v>114</v>
      </c>
      <c r="D22" s="151"/>
      <c r="E22" s="152"/>
      <c r="F22" s="151"/>
      <c r="G22" s="152"/>
      <c r="H22" s="153"/>
      <c r="I22" s="154"/>
      <c r="J22" s="155"/>
      <c r="K22" s="155"/>
      <c r="L22" s="155"/>
      <c r="M22" s="155"/>
      <c r="P22" s="157"/>
      <c r="R22" s="157"/>
      <c r="T22" s="158"/>
      <c r="U22" s="159"/>
      <c r="V22" s="160"/>
      <c r="W22" s="160"/>
      <c r="X22" s="160"/>
      <c r="Y22" s="160"/>
      <c r="Z22" s="160"/>
      <c r="AA22" s="153"/>
    </row>
    <row r="23" spans="2:27" s="156" customFormat="1" ht="11.25">
      <c r="B23" s="162" t="s">
        <v>7</v>
      </c>
      <c r="C23" s="150" t="s">
        <v>106</v>
      </c>
      <c r="D23" s="151"/>
      <c r="E23" s="152"/>
      <c r="F23" s="151"/>
      <c r="G23" s="152"/>
      <c r="H23" s="153"/>
      <c r="I23" s="154"/>
      <c r="J23" s="155"/>
      <c r="K23" s="155"/>
      <c r="L23" s="155"/>
      <c r="M23" s="155"/>
      <c r="P23" s="157"/>
      <c r="R23" s="157"/>
      <c r="T23" s="158"/>
      <c r="U23" s="159"/>
      <c r="V23" s="160"/>
      <c r="W23" s="160"/>
      <c r="X23" s="160"/>
      <c r="Y23" s="160"/>
      <c r="Z23" s="160"/>
      <c r="AA23" s="153"/>
    </row>
    <row r="24" spans="2:27" s="169" customFormat="1" ht="22.5">
      <c r="B24" s="163" t="s">
        <v>7</v>
      </c>
      <c r="C24" s="164" t="s">
        <v>107</v>
      </c>
      <c r="D24" s="165"/>
      <c r="E24" s="166"/>
      <c r="F24" s="165"/>
      <c r="G24" s="166"/>
      <c r="H24" s="167"/>
      <c r="I24" s="168"/>
      <c r="J24" s="166"/>
      <c r="K24" s="166"/>
      <c r="L24" s="166"/>
      <c r="M24" s="166"/>
      <c r="P24" s="170"/>
      <c r="R24" s="170"/>
      <c r="T24" s="171"/>
      <c r="U24" s="172"/>
      <c r="V24" s="173"/>
      <c r="W24" s="173"/>
      <c r="X24" s="173"/>
      <c r="Y24" s="173"/>
      <c r="Z24" s="173"/>
      <c r="AA24" s="167"/>
    </row>
    <row r="25" spans="2:27" s="156" customFormat="1" ht="11.25">
      <c r="B25" s="162" t="s">
        <v>7</v>
      </c>
      <c r="C25" s="150" t="s">
        <v>108</v>
      </c>
      <c r="D25" s="151"/>
      <c r="E25" s="152"/>
      <c r="F25" s="151"/>
      <c r="G25" s="152"/>
      <c r="H25" s="153"/>
      <c r="I25" s="154"/>
      <c r="J25" s="155"/>
      <c r="K25" s="155"/>
      <c r="L25" s="155"/>
      <c r="M25" s="155"/>
      <c r="P25" s="157"/>
      <c r="R25" s="157"/>
      <c r="T25" s="158"/>
      <c r="U25" s="159"/>
      <c r="V25" s="160"/>
      <c r="W25" s="160"/>
      <c r="X25" s="160"/>
      <c r="Y25" s="160"/>
      <c r="Z25" s="160"/>
      <c r="AA25" s="153"/>
    </row>
    <row r="26" spans="2:27" s="156" customFormat="1" ht="11.25">
      <c r="B26" s="162" t="s">
        <v>7</v>
      </c>
      <c r="C26" s="150" t="s">
        <v>109</v>
      </c>
      <c r="D26" s="151"/>
      <c r="E26" s="152"/>
      <c r="F26" s="151"/>
      <c r="G26" s="152"/>
      <c r="H26" s="153"/>
      <c r="I26" s="154"/>
      <c r="J26" s="155"/>
      <c r="K26" s="155"/>
      <c r="L26" s="155"/>
      <c r="M26" s="155"/>
      <c r="P26" s="157"/>
      <c r="R26" s="157"/>
      <c r="T26" s="158"/>
      <c r="U26" s="159"/>
      <c r="V26" s="160"/>
      <c r="W26" s="160"/>
      <c r="X26" s="160"/>
      <c r="Y26" s="160"/>
      <c r="Z26" s="160"/>
      <c r="AA26" s="153"/>
    </row>
    <row r="27" spans="2:27" s="156" customFormat="1" ht="22.5">
      <c r="B27" s="162" t="s">
        <v>7</v>
      </c>
      <c r="C27" s="174" t="s">
        <v>110</v>
      </c>
      <c r="D27" s="151"/>
      <c r="E27" s="152"/>
      <c r="F27" s="151"/>
      <c r="G27" s="152"/>
      <c r="H27" s="153"/>
      <c r="I27" s="154"/>
      <c r="J27" s="155"/>
      <c r="K27" s="155"/>
      <c r="L27" s="155"/>
      <c r="M27" s="155"/>
      <c r="P27" s="157"/>
      <c r="R27" s="157"/>
      <c r="T27" s="158"/>
      <c r="U27" s="159"/>
      <c r="V27" s="160"/>
      <c r="W27" s="160"/>
      <c r="X27" s="160"/>
      <c r="Y27" s="160"/>
      <c r="Z27" s="160"/>
      <c r="AA27" s="153"/>
    </row>
    <row r="28" spans="2:23" s="156" customFormat="1" ht="11.25">
      <c r="B28" s="149"/>
      <c r="C28" s="175" t="s">
        <v>111</v>
      </c>
      <c r="D28" s="151"/>
      <c r="E28" s="152"/>
      <c r="F28" s="151"/>
      <c r="G28" s="152"/>
      <c r="H28" s="157"/>
      <c r="I28" s="155"/>
      <c r="J28" s="155"/>
      <c r="K28" s="155"/>
      <c r="L28" s="155"/>
      <c r="M28" s="155"/>
      <c r="R28" s="176"/>
      <c r="S28" s="160"/>
      <c r="T28" s="160"/>
      <c r="U28" s="160"/>
      <c r="V28" s="160"/>
      <c r="W28" s="160"/>
    </row>
    <row r="29" spans="2:23" s="156" customFormat="1" ht="11.25">
      <c r="B29" s="162" t="s">
        <v>7</v>
      </c>
      <c r="C29" s="174" t="s">
        <v>112</v>
      </c>
      <c r="D29" s="151"/>
      <c r="E29" s="152"/>
      <c r="F29" s="151"/>
      <c r="G29" s="152"/>
      <c r="H29" s="157"/>
      <c r="I29" s="155"/>
      <c r="J29" s="155"/>
      <c r="K29" s="155"/>
      <c r="L29" s="155"/>
      <c r="M29" s="155"/>
      <c r="R29" s="176"/>
      <c r="S29" s="160"/>
      <c r="T29" s="160"/>
      <c r="U29" s="160"/>
      <c r="V29" s="160"/>
      <c r="W29" s="160"/>
    </row>
    <row r="30" spans="2:27" s="156" customFormat="1" ht="11.25">
      <c r="B30" s="149"/>
      <c r="C30" s="150" t="s">
        <v>113</v>
      </c>
      <c r="D30" s="151"/>
      <c r="E30" s="152"/>
      <c r="F30" s="151"/>
      <c r="G30" s="152"/>
      <c r="H30" s="153"/>
      <c r="I30" s="154"/>
      <c r="J30" s="155"/>
      <c r="K30" s="155"/>
      <c r="L30" s="155"/>
      <c r="M30" s="155"/>
      <c r="P30" s="157"/>
      <c r="R30" s="157"/>
      <c r="T30" s="158"/>
      <c r="U30" s="159"/>
      <c r="V30" s="160"/>
      <c r="W30" s="160"/>
      <c r="X30" s="160"/>
      <c r="Y30" s="160"/>
      <c r="Z30" s="160"/>
      <c r="AA30" s="153"/>
    </row>
    <row r="31" spans="2:25" s="62" customFormat="1" ht="13.5">
      <c r="B31" s="104"/>
      <c r="C31" s="89"/>
      <c r="D31" s="189"/>
      <c r="E31" s="190"/>
      <c r="F31" s="59"/>
      <c r="G31" s="60"/>
      <c r="H31" s="61"/>
      <c r="I31" s="61"/>
      <c r="J31" s="61"/>
      <c r="K31" s="61"/>
      <c r="N31" s="63"/>
      <c r="P31" s="63"/>
      <c r="R31" s="64"/>
      <c r="S31" s="65"/>
      <c r="T31" s="66"/>
      <c r="U31" s="66"/>
      <c r="V31" s="66"/>
      <c r="W31" s="66"/>
      <c r="X31" s="66"/>
      <c r="Y31" s="59"/>
    </row>
    <row r="32" spans="2:25" s="62" customFormat="1" ht="13.5">
      <c r="B32" s="104"/>
      <c r="C32" s="89"/>
      <c r="D32" s="189"/>
      <c r="E32" s="190"/>
      <c r="F32" s="59"/>
      <c r="G32" s="60"/>
      <c r="H32" s="61"/>
      <c r="I32" s="61"/>
      <c r="J32" s="61"/>
      <c r="K32" s="61"/>
      <c r="N32" s="63"/>
      <c r="P32" s="63"/>
      <c r="R32" s="64"/>
      <c r="S32" s="65"/>
      <c r="T32" s="66"/>
      <c r="U32" s="66"/>
      <c r="V32" s="66"/>
      <c r="W32" s="66"/>
      <c r="X32" s="66"/>
      <c r="Y32" s="59"/>
    </row>
    <row r="33" spans="2:25" s="62" customFormat="1" ht="13.5">
      <c r="B33" s="104"/>
      <c r="C33" s="127" t="s">
        <v>70</v>
      </c>
      <c r="D33" s="189"/>
      <c r="E33" s="190"/>
      <c r="F33" s="59"/>
      <c r="G33" s="60"/>
      <c r="H33" s="61"/>
      <c r="I33" s="61"/>
      <c r="J33" s="61"/>
      <c r="K33" s="61"/>
      <c r="N33" s="63"/>
      <c r="P33" s="63"/>
      <c r="R33" s="64"/>
      <c r="S33" s="65"/>
      <c r="T33" s="66"/>
      <c r="U33" s="66"/>
      <c r="V33" s="66"/>
      <c r="W33" s="66"/>
      <c r="X33" s="66"/>
      <c r="Y33" s="59"/>
    </row>
    <row r="34" spans="2:25" s="62" customFormat="1" ht="13.5">
      <c r="B34" s="104"/>
      <c r="C34" s="89"/>
      <c r="D34" s="189"/>
      <c r="E34" s="190"/>
      <c r="F34" s="59"/>
      <c r="G34" s="60"/>
      <c r="H34" s="61"/>
      <c r="I34" s="61"/>
      <c r="J34" s="61"/>
      <c r="K34" s="61"/>
      <c r="N34" s="63"/>
      <c r="P34" s="63"/>
      <c r="R34" s="64"/>
      <c r="S34" s="65"/>
      <c r="T34" s="66"/>
      <c r="U34" s="66"/>
      <c r="V34" s="66"/>
      <c r="W34" s="66"/>
      <c r="X34" s="66"/>
      <c r="Y34" s="59"/>
    </row>
    <row r="35" spans="2:25" s="62" customFormat="1" ht="42">
      <c r="B35" s="67"/>
      <c r="C35" s="127" t="s">
        <v>217</v>
      </c>
      <c r="D35" s="189"/>
      <c r="E35" s="190"/>
      <c r="F35" s="59"/>
      <c r="G35" s="60"/>
      <c r="H35" s="61"/>
      <c r="I35" s="61"/>
      <c r="J35" s="61"/>
      <c r="K35" s="61"/>
      <c r="N35" s="63"/>
      <c r="P35" s="63"/>
      <c r="R35" s="64"/>
      <c r="S35" s="65"/>
      <c r="T35" s="66"/>
      <c r="U35" s="66"/>
      <c r="V35" s="66"/>
      <c r="W35" s="66"/>
      <c r="X35" s="66"/>
      <c r="Y35" s="59"/>
    </row>
    <row r="36" spans="2:25" s="62" customFormat="1" ht="13.5">
      <c r="B36" s="67"/>
      <c r="C36" s="80"/>
      <c r="D36" s="189"/>
      <c r="E36" s="190"/>
      <c r="F36" s="59"/>
      <c r="G36" s="60"/>
      <c r="H36" s="61"/>
      <c r="I36" s="61"/>
      <c r="J36" s="61"/>
      <c r="K36" s="61"/>
      <c r="N36" s="63"/>
      <c r="P36" s="63"/>
      <c r="R36" s="64"/>
      <c r="S36" s="65"/>
      <c r="T36" s="66"/>
      <c r="U36" s="66"/>
      <c r="V36" s="66"/>
      <c r="W36" s="66"/>
      <c r="X36" s="66"/>
      <c r="Y36" s="59"/>
    </row>
    <row r="37" spans="2:25" s="62" customFormat="1" ht="13.5">
      <c r="B37" s="67"/>
      <c r="C37" s="80"/>
      <c r="D37" s="189"/>
      <c r="E37" s="190"/>
      <c r="F37" s="59"/>
      <c r="G37" s="60"/>
      <c r="H37" s="61"/>
      <c r="I37" s="61"/>
      <c r="J37" s="61"/>
      <c r="K37" s="61"/>
      <c r="N37" s="63"/>
      <c r="P37" s="63"/>
      <c r="R37" s="64"/>
      <c r="S37" s="65"/>
      <c r="T37" s="66"/>
      <c r="U37" s="66"/>
      <c r="V37" s="66"/>
      <c r="W37" s="66"/>
      <c r="X37" s="66"/>
      <c r="Y37" s="59"/>
    </row>
    <row r="38" spans="2:25" s="62" customFormat="1" ht="24.75">
      <c r="B38" s="93" t="s">
        <v>18</v>
      </c>
      <c r="C38" s="94" t="s">
        <v>20</v>
      </c>
      <c r="D38" s="191" t="s">
        <v>19</v>
      </c>
      <c r="E38" s="191" t="s">
        <v>21</v>
      </c>
      <c r="F38" s="4" t="s">
        <v>226</v>
      </c>
      <c r="G38" s="191" t="s">
        <v>227</v>
      </c>
      <c r="H38" s="61"/>
      <c r="I38" s="61"/>
      <c r="J38" s="61"/>
      <c r="K38" s="61"/>
      <c r="N38" s="63"/>
      <c r="P38" s="63"/>
      <c r="R38" s="64"/>
      <c r="S38" s="65"/>
      <c r="T38" s="66"/>
      <c r="U38" s="66"/>
      <c r="V38" s="66"/>
      <c r="W38" s="66"/>
      <c r="X38" s="66"/>
      <c r="Y38" s="59"/>
    </row>
    <row r="39" spans="2:25" s="62" customFormat="1" ht="13.5">
      <c r="B39" s="95"/>
      <c r="C39" s="96"/>
      <c r="D39" s="135"/>
      <c r="E39" s="135"/>
      <c r="F39" s="59"/>
      <c r="G39" s="60"/>
      <c r="H39" s="61"/>
      <c r="I39" s="61"/>
      <c r="J39" s="61"/>
      <c r="K39" s="61"/>
      <c r="N39" s="63"/>
      <c r="P39" s="63"/>
      <c r="R39" s="64"/>
      <c r="S39" s="65"/>
      <c r="T39" s="66"/>
      <c r="U39" s="66"/>
      <c r="V39" s="66"/>
      <c r="W39" s="66"/>
      <c r="X39" s="66"/>
      <c r="Y39" s="59"/>
    </row>
    <row r="40" spans="2:25" s="62" customFormat="1" ht="13.5">
      <c r="B40" s="95"/>
      <c r="C40" s="96"/>
      <c r="D40" s="135"/>
      <c r="E40" s="135"/>
      <c r="F40" s="59"/>
      <c r="G40" s="60"/>
      <c r="H40" s="61"/>
      <c r="I40" s="61"/>
      <c r="J40" s="61"/>
      <c r="K40" s="61"/>
      <c r="N40" s="63"/>
      <c r="P40" s="63"/>
      <c r="R40" s="64"/>
      <c r="S40" s="65"/>
      <c r="T40" s="66"/>
      <c r="U40" s="66"/>
      <c r="V40" s="66"/>
      <c r="W40" s="66"/>
      <c r="X40" s="66"/>
      <c r="Y40" s="59"/>
    </row>
    <row r="41" spans="2:25" s="62" customFormat="1" ht="13.5">
      <c r="B41" s="78" t="s">
        <v>0</v>
      </c>
      <c r="C41" s="79" t="s">
        <v>16</v>
      </c>
      <c r="D41" s="189"/>
      <c r="E41" s="190"/>
      <c r="F41" s="59"/>
      <c r="G41" s="60"/>
      <c r="H41" s="61"/>
      <c r="I41" s="61"/>
      <c r="J41" s="61"/>
      <c r="K41" s="61"/>
      <c r="N41" s="63"/>
      <c r="P41" s="63"/>
      <c r="R41" s="64"/>
      <c r="S41" s="65"/>
      <c r="T41" s="66"/>
      <c r="U41" s="66"/>
      <c r="V41" s="66"/>
      <c r="W41" s="66"/>
      <c r="X41" s="66"/>
      <c r="Y41" s="59"/>
    </row>
    <row r="42" spans="2:25" s="62" customFormat="1" ht="13.5">
      <c r="B42" s="78"/>
      <c r="C42" s="79"/>
      <c r="D42" s="189"/>
      <c r="E42" s="190"/>
      <c r="F42" s="59"/>
      <c r="G42" s="60"/>
      <c r="H42" s="61"/>
      <c r="I42" s="61"/>
      <c r="J42" s="61"/>
      <c r="K42" s="61"/>
      <c r="N42" s="63"/>
      <c r="P42" s="63"/>
      <c r="R42" s="64"/>
      <c r="S42" s="65"/>
      <c r="T42" s="66"/>
      <c r="U42" s="66"/>
      <c r="V42" s="66"/>
      <c r="W42" s="66"/>
      <c r="X42" s="66"/>
      <c r="Y42" s="59"/>
    </row>
    <row r="43" spans="2:8" s="75" customFormat="1" ht="13.5">
      <c r="B43" s="72"/>
      <c r="C43" s="69"/>
      <c r="D43" s="51"/>
      <c r="E43" s="51"/>
      <c r="G43" s="76"/>
      <c r="H43" s="77"/>
    </row>
    <row r="44" spans="2:27" s="62" customFormat="1" ht="13.5">
      <c r="B44" s="95"/>
      <c r="C44" s="183" t="s">
        <v>70</v>
      </c>
      <c r="D44" s="135"/>
      <c r="E44" s="135"/>
      <c r="F44" s="135"/>
      <c r="G44" s="135"/>
      <c r="H44" s="59"/>
      <c r="I44" s="60"/>
      <c r="J44" s="61"/>
      <c r="K44" s="61"/>
      <c r="L44" s="61"/>
      <c r="M44" s="61"/>
      <c r="P44" s="63"/>
      <c r="R44" s="63"/>
      <c r="T44" s="64"/>
      <c r="U44" s="65"/>
      <c r="V44" s="66"/>
      <c r="W44" s="66"/>
      <c r="X44" s="66"/>
      <c r="Y44" s="66"/>
      <c r="Z44" s="66"/>
      <c r="AA44" s="59"/>
    </row>
    <row r="45" spans="2:27" s="62" customFormat="1" ht="14.25">
      <c r="B45" s="95"/>
      <c r="C45" s="196" t="s">
        <v>207</v>
      </c>
      <c r="D45" s="135"/>
      <c r="E45" s="135"/>
      <c r="F45" s="135"/>
      <c r="G45" s="135"/>
      <c r="H45" s="59"/>
      <c r="I45" s="60"/>
      <c r="J45" s="61"/>
      <c r="K45" s="61"/>
      <c r="L45" s="61"/>
      <c r="M45" s="61"/>
      <c r="P45" s="63"/>
      <c r="R45" s="63"/>
      <c r="T45" s="64"/>
      <c r="U45" s="65"/>
      <c r="V45" s="66"/>
      <c r="W45" s="66"/>
      <c r="X45" s="66"/>
      <c r="Y45" s="66"/>
      <c r="Z45" s="66"/>
      <c r="AA45" s="59"/>
    </row>
    <row r="46" spans="2:27" s="62" customFormat="1" ht="14.25">
      <c r="B46" s="95"/>
      <c r="C46" s="136"/>
      <c r="D46" s="135"/>
      <c r="E46" s="135"/>
      <c r="F46" s="135"/>
      <c r="G46" s="135"/>
      <c r="H46" s="59"/>
      <c r="I46" s="60"/>
      <c r="J46" s="61"/>
      <c r="K46" s="61"/>
      <c r="L46" s="61"/>
      <c r="M46" s="61"/>
      <c r="P46" s="63"/>
      <c r="R46" s="63"/>
      <c r="T46" s="64"/>
      <c r="U46" s="65"/>
      <c r="V46" s="66"/>
      <c r="W46" s="66"/>
      <c r="X46" s="66"/>
      <c r="Y46" s="66"/>
      <c r="Z46" s="66"/>
      <c r="AA46" s="59"/>
    </row>
    <row r="47" spans="2:10" s="75" customFormat="1" ht="16.5">
      <c r="B47" s="131"/>
      <c r="C47" s="132"/>
      <c r="D47" s="133"/>
      <c r="E47" s="133"/>
      <c r="F47" s="134"/>
      <c r="G47" s="134"/>
      <c r="I47" s="76"/>
      <c r="J47" s="77"/>
    </row>
    <row r="48" spans="2:9" s="75" customFormat="1" ht="75">
      <c r="B48" s="49" t="s">
        <v>0</v>
      </c>
      <c r="C48" s="101" t="s">
        <v>209</v>
      </c>
      <c r="D48" s="6"/>
      <c r="E48" s="6"/>
      <c r="F48" s="177"/>
      <c r="G48" s="177"/>
      <c r="H48" s="76"/>
      <c r="I48" s="76"/>
    </row>
    <row r="49" spans="2:9" s="75" customFormat="1" ht="16.5" customHeight="1">
      <c r="B49" s="113"/>
      <c r="C49" s="47" t="s">
        <v>210</v>
      </c>
      <c r="D49" s="51" t="s">
        <v>3</v>
      </c>
      <c r="E49" s="51">
        <v>4</v>
      </c>
      <c r="F49" s="134"/>
      <c r="G49" s="134">
        <f>E49*F49</f>
        <v>0</v>
      </c>
      <c r="H49" s="76"/>
      <c r="I49" s="76"/>
    </row>
    <row r="50" spans="2:9" s="75" customFormat="1" ht="16.5">
      <c r="B50" s="180"/>
      <c r="C50" s="179"/>
      <c r="D50" s="133"/>
      <c r="E50" s="133"/>
      <c r="F50" s="134"/>
      <c r="G50" s="134"/>
      <c r="H50" s="76"/>
      <c r="I50" s="76"/>
    </row>
    <row r="51" spans="2:9" s="75" customFormat="1" ht="75" customHeight="1">
      <c r="B51" s="49" t="s">
        <v>1</v>
      </c>
      <c r="C51" s="101" t="s">
        <v>218</v>
      </c>
      <c r="D51" s="6"/>
      <c r="E51" s="6"/>
      <c r="F51" s="177"/>
      <c r="G51" s="177"/>
      <c r="H51" s="76"/>
      <c r="I51" s="76"/>
    </row>
    <row r="52" spans="2:9" s="75" customFormat="1" ht="16.5">
      <c r="B52" s="113"/>
      <c r="C52" s="47" t="s">
        <v>210</v>
      </c>
      <c r="D52" s="51" t="s">
        <v>3</v>
      </c>
      <c r="E52" s="51">
        <v>6</v>
      </c>
      <c r="F52" s="134"/>
      <c r="G52" s="134">
        <f>E52*F52</f>
        <v>0</v>
      </c>
      <c r="H52" s="76"/>
      <c r="I52" s="76"/>
    </row>
    <row r="53" spans="2:9" s="75" customFormat="1" ht="16.5">
      <c r="B53" s="113"/>
      <c r="C53" s="47"/>
      <c r="D53" s="51"/>
      <c r="E53" s="51"/>
      <c r="F53" s="134"/>
      <c r="G53" s="134"/>
      <c r="H53" s="76"/>
      <c r="I53" s="76"/>
    </row>
    <row r="54" spans="2:9" s="75" customFormat="1" ht="69.75">
      <c r="B54" s="49" t="s">
        <v>27</v>
      </c>
      <c r="C54" s="101" t="s">
        <v>219</v>
      </c>
      <c r="D54" s="6"/>
      <c r="E54" s="6"/>
      <c r="F54" s="177"/>
      <c r="G54" s="177"/>
      <c r="H54" s="76"/>
      <c r="I54" s="76"/>
    </row>
    <row r="55" spans="2:9" s="75" customFormat="1" ht="16.5">
      <c r="B55" s="113"/>
      <c r="C55" s="47" t="s">
        <v>210</v>
      </c>
      <c r="D55" s="51" t="s">
        <v>3</v>
      </c>
      <c r="E55" s="51">
        <v>19</v>
      </c>
      <c r="F55" s="134"/>
      <c r="G55" s="134">
        <f>E55*F55</f>
        <v>0</v>
      </c>
      <c r="H55" s="76"/>
      <c r="I55" s="76"/>
    </row>
    <row r="56" spans="2:9" s="75" customFormat="1" ht="16.5">
      <c r="B56" s="113"/>
      <c r="C56" s="47"/>
      <c r="D56" s="51"/>
      <c r="E56" s="51"/>
      <c r="F56" s="134"/>
      <c r="G56" s="134"/>
      <c r="H56" s="76"/>
      <c r="I56" s="76"/>
    </row>
    <row r="57" spans="2:9" s="75" customFormat="1" ht="75" customHeight="1">
      <c r="B57" s="49" t="s">
        <v>28</v>
      </c>
      <c r="C57" s="101" t="s">
        <v>225</v>
      </c>
      <c r="D57" s="6"/>
      <c r="E57" s="6"/>
      <c r="F57" s="177"/>
      <c r="G57" s="177"/>
      <c r="H57" s="76"/>
      <c r="I57" s="76"/>
    </row>
    <row r="58" spans="2:9" s="75" customFormat="1" ht="16.5">
      <c r="B58" s="113"/>
      <c r="C58" s="47" t="s">
        <v>210</v>
      </c>
      <c r="D58" s="51" t="s">
        <v>3</v>
      </c>
      <c r="E58" s="51">
        <v>3</v>
      </c>
      <c r="F58" s="134"/>
      <c r="G58" s="134">
        <f>E58*F58</f>
        <v>0</v>
      </c>
      <c r="H58" s="76"/>
      <c r="I58" s="76"/>
    </row>
    <row r="59" spans="2:9" s="75" customFormat="1" ht="16.5">
      <c r="B59" s="113"/>
      <c r="C59" s="47"/>
      <c r="D59" s="51"/>
      <c r="E59" s="51"/>
      <c r="F59" s="134"/>
      <c r="G59" s="134"/>
      <c r="H59" s="76"/>
      <c r="I59" s="76"/>
    </row>
    <row r="60" spans="2:8" ht="114">
      <c r="B60" s="49" t="s">
        <v>29</v>
      </c>
      <c r="C60" s="138" t="s">
        <v>208</v>
      </c>
      <c r="D60" s="51"/>
      <c r="E60" s="51"/>
      <c r="F60" s="137"/>
      <c r="G60" s="137"/>
      <c r="H60" s="8"/>
    </row>
    <row r="61" spans="2:8" ht="42">
      <c r="B61" s="49"/>
      <c r="C61" s="138" t="s">
        <v>137</v>
      </c>
      <c r="D61" s="51" t="s">
        <v>3</v>
      </c>
      <c r="E61" s="51">
        <v>9</v>
      </c>
      <c r="F61" s="134"/>
      <c r="G61" s="134">
        <f>E61*F61</f>
        <v>0</v>
      </c>
      <c r="H61" s="8"/>
    </row>
    <row r="62" spans="2:8" ht="13.5">
      <c r="B62" s="49"/>
      <c r="C62" s="138"/>
      <c r="D62" s="51"/>
      <c r="E62" s="51"/>
      <c r="F62" s="137"/>
      <c r="G62" s="137"/>
      <c r="H62" s="8"/>
    </row>
    <row r="63" spans="2:9" s="75" customFormat="1" ht="13.5">
      <c r="B63" s="49" t="s">
        <v>30</v>
      </c>
      <c r="C63" s="101" t="s">
        <v>83</v>
      </c>
      <c r="D63" s="51" t="s">
        <v>2</v>
      </c>
      <c r="E63" s="51">
        <v>41</v>
      </c>
      <c r="F63" s="134"/>
      <c r="G63" s="134">
        <f>E63*F63</f>
        <v>0</v>
      </c>
      <c r="H63" s="76"/>
      <c r="I63" s="76"/>
    </row>
    <row r="64" spans="2:9" s="75" customFormat="1" ht="13.5">
      <c r="B64" s="131"/>
      <c r="C64" s="132"/>
      <c r="D64" s="133"/>
      <c r="E64" s="133"/>
      <c r="F64" s="134"/>
      <c r="G64" s="134"/>
      <c r="H64" s="76"/>
      <c r="I64" s="76"/>
    </row>
    <row r="65" spans="2:8" ht="42">
      <c r="B65" s="49" t="s">
        <v>31</v>
      </c>
      <c r="C65" s="70" t="s">
        <v>200</v>
      </c>
      <c r="F65" s="6"/>
      <c r="G65" s="142"/>
      <c r="H65" s="8"/>
    </row>
    <row r="66" spans="2:8" ht="13.5">
      <c r="B66" s="72"/>
      <c r="C66" s="140" t="s">
        <v>132</v>
      </c>
      <c r="D66" s="51" t="s">
        <v>2</v>
      </c>
      <c r="E66" s="51">
        <v>10</v>
      </c>
      <c r="F66" s="134"/>
      <c r="G66" s="134">
        <f>E66*F66</f>
        <v>0</v>
      </c>
      <c r="H66" s="8"/>
    </row>
    <row r="67" spans="2:8" ht="13.5">
      <c r="B67" s="72"/>
      <c r="C67" s="70"/>
      <c r="D67" s="51"/>
      <c r="E67" s="51"/>
      <c r="F67" s="6"/>
      <c r="G67" s="142"/>
      <c r="H67" s="8"/>
    </row>
    <row r="68" spans="2:8" s="75" customFormat="1" ht="27.75">
      <c r="B68" s="49" t="s">
        <v>32</v>
      </c>
      <c r="C68" s="69" t="s">
        <v>201</v>
      </c>
      <c r="G68" s="76"/>
      <c r="H68" s="77"/>
    </row>
    <row r="69" spans="2:8" s="75" customFormat="1" ht="13.5">
      <c r="B69" s="72" t="s">
        <v>7</v>
      </c>
      <c r="C69" s="69" t="s">
        <v>202</v>
      </c>
      <c r="D69" s="51" t="s">
        <v>2</v>
      </c>
      <c r="E69" s="51">
        <v>8</v>
      </c>
      <c r="F69" s="134"/>
      <c r="G69" s="134">
        <f>E69*F69</f>
        <v>0</v>
      </c>
      <c r="H69" s="77"/>
    </row>
    <row r="70" spans="2:8" s="75" customFormat="1" ht="13.5">
      <c r="B70" s="72"/>
      <c r="C70" s="69"/>
      <c r="D70" s="51"/>
      <c r="E70" s="51"/>
      <c r="G70" s="76"/>
      <c r="H70" s="77"/>
    </row>
    <row r="71" spans="2:8" ht="60.75" customHeight="1">
      <c r="B71" s="49" t="s">
        <v>33</v>
      </c>
      <c r="C71" s="71" t="s">
        <v>199</v>
      </c>
      <c r="F71" s="6"/>
      <c r="G71" s="142"/>
      <c r="H71" s="8"/>
    </row>
    <row r="72" spans="2:8" ht="13.5">
      <c r="B72" s="49"/>
      <c r="C72" s="197" t="s">
        <v>138</v>
      </c>
      <c r="D72" s="108" t="s">
        <v>2</v>
      </c>
      <c r="E72" s="108">
        <v>4</v>
      </c>
      <c r="F72" s="182"/>
      <c r="G72" s="182">
        <f>E72*F72</f>
        <v>0</v>
      </c>
      <c r="H72" s="8"/>
    </row>
    <row r="73" spans="2:8" ht="13.5">
      <c r="B73" s="49"/>
      <c r="C73" s="70"/>
      <c r="D73" s="51" t="s">
        <v>3</v>
      </c>
      <c r="E73" s="51">
        <v>2</v>
      </c>
      <c r="F73" s="134"/>
      <c r="G73" s="134">
        <f>E73*F73</f>
        <v>0</v>
      </c>
      <c r="H73" s="8"/>
    </row>
    <row r="74" spans="2:8" ht="13.5">
      <c r="B74" s="49"/>
      <c r="C74" s="70"/>
      <c r="D74" s="51"/>
      <c r="E74" s="51"/>
      <c r="F74" s="137"/>
      <c r="G74" s="137"/>
      <c r="H74" s="8"/>
    </row>
    <row r="75" spans="2:10" ht="27.75">
      <c r="B75" s="49" t="s">
        <v>76</v>
      </c>
      <c r="C75" s="141" t="s">
        <v>203</v>
      </c>
      <c r="D75" s="51"/>
      <c r="E75" s="51"/>
      <c r="F75" s="51"/>
      <c r="G75" s="51"/>
      <c r="I75" s="7"/>
      <c r="J75" s="8"/>
    </row>
    <row r="76" spans="2:10" ht="13.5">
      <c r="B76" s="49"/>
      <c r="C76" s="103" t="s">
        <v>80</v>
      </c>
      <c r="D76" s="51" t="s">
        <v>2</v>
      </c>
      <c r="E76" s="51">
        <v>17</v>
      </c>
      <c r="F76" s="134"/>
      <c r="G76" s="134">
        <f>E76*F76</f>
        <v>0</v>
      </c>
      <c r="I76" s="7"/>
      <c r="J76" s="8"/>
    </row>
    <row r="77" spans="2:10" ht="13.5">
      <c r="B77" s="49"/>
      <c r="C77" s="103" t="s">
        <v>205</v>
      </c>
      <c r="D77" s="51" t="s">
        <v>2</v>
      </c>
      <c r="E77" s="51">
        <v>15</v>
      </c>
      <c r="F77" s="134"/>
      <c r="G77" s="134">
        <f>E77*F77</f>
        <v>0</v>
      </c>
      <c r="I77" s="7"/>
      <c r="J77" s="8"/>
    </row>
    <row r="78" spans="2:10" ht="13.5">
      <c r="B78" s="49"/>
      <c r="C78" s="103" t="s">
        <v>204</v>
      </c>
      <c r="D78" s="51" t="s">
        <v>2</v>
      </c>
      <c r="E78" s="51">
        <v>3</v>
      </c>
      <c r="F78" s="134"/>
      <c r="G78" s="134">
        <f>E78*F78</f>
        <v>0</v>
      </c>
      <c r="I78" s="7"/>
      <c r="J78" s="8"/>
    </row>
    <row r="79" spans="2:10" ht="13.5">
      <c r="B79" s="49"/>
      <c r="C79" s="103"/>
      <c r="D79" s="51"/>
      <c r="E79" s="51"/>
      <c r="F79" s="137"/>
      <c r="G79" s="137"/>
      <c r="I79" s="7"/>
      <c r="J79" s="8"/>
    </row>
    <row r="80" spans="2:8" s="75" customFormat="1" ht="75.75" customHeight="1">
      <c r="B80" s="49" t="s">
        <v>34</v>
      </c>
      <c r="C80" s="69" t="s">
        <v>196</v>
      </c>
      <c r="D80" s="51" t="s">
        <v>23</v>
      </c>
      <c r="E80" s="51">
        <v>30</v>
      </c>
      <c r="F80" s="134"/>
      <c r="G80" s="134">
        <f>E80*F80</f>
        <v>0</v>
      </c>
      <c r="H80" s="111"/>
    </row>
    <row r="81" spans="2:8" s="75" customFormat="1" ht="15" customHeight="1">
      <c r="B81" s="49"/>
      <c r="C81" s="69"/>
      <c r="D81" s="51"/>
      <c r="E81" s="51"/>
      <c r="F81" s="109"/>
      <c r="G81" s="110"/>
      <c r="H81" s="111"/>
    </row>
    <row r="82" spans="2:8" s="75" customFormat="1" ht="75.75" customHeight="1">
      <c r="B82" s="49" t="s">
        <v>35</v>
      </c>
      <c r="C82" s="69" t="s">
        <v>220</v>
      </c>
      <c r="D82" s="51" t="s">
        <v>23</v>
      </c>
      <c r="E82" s="51">
        <v>20</v>
      </c>
      <c r="F82" s="134"/>
      <c r="G82" s="134">
        <f>E82*F82</f>
        <v>0</v>
      </c>
      <c r="H82" s="111"/>
    </row>
    <row r="83" spans="2:8" s="75" customFormat="1" ht="16.5" customHeight="1">
      <c r="B83" s="49"/>
      <c r="C83" s="11"/>
      <c r="D83" s="51"/>
      <c r="E83" s="51"/>
      <c r="G83" s="76"/>
      <c r="H83" s="77"/>
    </row>
    <row r="84" spans="2:8" s="75" customFormat="1" ht="60.75" customHeight="1">
      <c r="B84" s="49" t="s">
        <v>39</v>
      </c>
      <c r="C84" s="69" t="s">
        <v>221</v>
      </c>
      <c r="D84" s="51" t="s">
        <v>23</v>
      </c>
      <c r="E84" s="51">
        <v>5</v>
      </c>
      <c r="F84" s="134"/>
      <c r="G84" s="134">
        <f>E84*F84</f>
        <v>0</v>
      </c>
      <c r="H84" s="111"/>
    </row>
    <row r="85" spans="2:8" s="75" customFormat="1" ht="16.5" customHeight="1">
      <c r="B85" s="49"/>
      <c r="C85" s="11"/>
      <c r="D85" s="51"/>
      <c r="E85" s="51"/>
      <c r="G85" s="76"/>
      <c r="H85" s="77"/>
    </row>
    <row r="86" spans="2:8" s="75" customFormat="1" ht="69.75">
      <c r="B86" s="49" t="s">
        <v>40</v>
      </c>
      <c r="C86" s="69" t="s">
        <v>222</v>
      </c>
      <c r="D86" s="51" t="s">
        <v>23</v>
      </c>
      <c r="E86" s="51">
        <v>48</v>
      </c>
      <c r="F86" s="134"/>
      <c r="G86" s="134">
        <f>E86*F86</f>
        <v>0</v>
      </c>
      <c r="H86" s="111"/>
    </row>
    <row r="87" spans="2:8" s="75" customFormat="1" ht="16.5" customHeight="1">
      <c r="B87" s="49"/>
      <c r="C87" s="11"/>
      <c r="D87" s="51"/>
      <c r="E87" s="51"/>
      <c r="G87" s="76"/>
      <c r="H87" s="77"/>
    </row>
    <row r="88" spans="2:8" s="75" customFormat="1" ht="55.5">
      <c r="B88" s="49" t="s">
        <v>22</v>
      </c>
      <c r="C88" s="47" t="s">
        <v>56</v>
      </c>
      <c r="D88" s="51"/>
      <c r="E88" s="112"/>
      <c r="G88" s="76"/>
      <c r="H88" s="77"/>
    </row>
    <row r="89" spans="2:10" s="75" customFormat="1" ht="13.5">
      <c r="B89" s="9"/>
      <c r="C89" s="101" t="s">
        <v>120</v>
      </c>
      <c r="D89" s="51" t="s">
        <v>23</v>
      </c>
      <c r="E89" s="51">
        <v>430</v>
      </c>
      <c r="F89" s="134"/>
      <c r="G89" s="134">
        <f>E89*F89</f>
        <v>0</v>
      </c>
      <c r="I89" s="76"/>
      <c r="J89" s="77"/>
    </row>
    <row r="90" spans="2:10" s="75" customFormat="1" ht="13.5">
      <c r="B90" s="9"/>
      <c r="C90" s="101" t="s">
        <v>81</v>
      </c>
      <c r="D90" s="51" t="s">
        <v>23</v>
      </c>
      <c r="E90" s="51">
        <v>60</v>
      </c>
      <c r="F90" s="134"/>
      <c r="G90" s="134">
        <f>E90*F90</f>
        <v>0</v>
      </c>
      <c r="I90" s="76"/>
      <c r="J90" s="77"/>
    </row>
    <row r="91" spans="2:10" s="75" customFormat="1" ht="13.5">
      <c r="B91" s="113"/>
      <c r="C91" s="101" t="s">
        <v>128</v>
      </c>
      <c r="D91" s="51" t="s">
        <v>23</v>
      </c>
      <c r="E91" s="6">
        <v>305</v>
      </c>
      <c r="F91" s="134"/>
      <c r="G91" s="134">
        <f>E91*F91</f>
        <v>0</v>
      </c>
      <c r="I91" s="76"/>
      <c r="J91" s="77"/>
    </row>
    <row r="92" spans="2:10" s="75" customFormat="1" ht="13.5">
      <c r="B92" s="113"/>
      <c r="C92" s="101" t="s">
        <v>206</v>
      </c>
      <c r="D92" s="51" t="s">
        <v>23</v>
      </c>
      <c r="E92" s="6">
        <v>50</v>
      </c>
      <c r="F92" s="134"/>
      <c r="G92" s="134">
        <f>E92*F92</f>
        <v>0</v>
      </c>
      <c r="I92" s="76"/>
      <c r="J92" s="77"/>
    </row>
    <row r="93" spans="2:8" s="75" customFormat="1" ht="13.5">
      <c r="B93" s="113"/>
      <c r="C93" s="114"/>
      <c r="D93" s="51"/>
      <c r="E93" s="51"/>
      <c r="G93" s="76"/>
      <c r="H93" s="77"/>
    </row>
    <row r="94" spans="2:8" s="75" customFormat="1" ht="55.5">
      <c r="B94" s="49" t="s">
        <v>41</v>
      </c>
      <c r="C94" s="47" t="s">
        <v>45</v>
      </c>
      <c r="D94" s="6"/>
      <c r="E94" s="6"/>
      <c r="G94" s="76"/>
      <c r="H94" s="77"/>
    </row>
    <row r="95" spans="2:8" s="75" customFormat="1" ht="13.5">
      <c r="B95" s="49"/>
      <c r="C95" s="47" t="s">
        <v>198</v>
      </c>
      <c r="D95" s="51" t="s">
        <v>23</v>
      </c>
      <c r="E95" s="51">
        <v>15</v>
      </c>
      <c r="F95" s="134"/>
      <c r="G95" s="134">
        <f>E95*F95</f>
        <v>0</v>
      </c>
      <c r="H95" s="77"/>
    </row>
    <row r="96" spans="2:8" s="75" customFormat="1" ht="13.5">
      <c r="B96" s="49"/>
      <c r="C96" s="47" t="s">
        <v>46</v>
      </c>
      <c r="D96" s="51" t="s">
        <v>23</v>
      </c>
      <c r="E96" s="51">
        <v>10</v>
      </c>
      <c r="F96" s="134"/>
      <c r="G96" s="134">
        <f>E96*F96</f>
        <v>0</v>
      </c>
      <c r="H96" s="77"/>
    </row>
    <row r="97" spans="2:8" s="75" customFormat="1" ht="13.5">
      <c r="B97" s="49"/>
      <c r="C97" s="47"/>
      <c r="D97" s="51"/>
      <c r="E97" s="51"/>
      <c r="G97" s="76"/>
      <c r="H97" s="77"/>
    </row>
    <row r="98" spans="2:8" s="75" customFormat="1" ht="13.5">
      <c r="B98" s="49" t="s">
        <v>42</v>
      </c>
      <c r="C98" s="47" t="s">
        <v>136</v>
      </c>
      <c r="D98" s="51"/>
      <c r="E98" s="51"/>
      <c r="G98" s="76"/>
      <c r="H98" s="77"/>
    </row>
    <row r="99" spans="2:8" s="75" customFormat="1" ht="13.5">
      <c r="B99" s="49"/>
      <c r="C99" s="47" t="s">
        <v>55</v>
      </c>
      <c r="D99" s="51" t="s">
        <v>2</v>
      </c>
      <c r="E99" s="112">
        <v>21</v>
      </c>
      <c r="F99" s="134"/>
      <c r="G99" s="134">
        <f>E99*F99</f>
        <v>0</v>
      </c>
      <c r="H99" s="77"/>
    </row>
    <row r="100" spans="2:10" s="75" customFormat="1" ht="13.5">
      <c r="B100" s="131"/>
      <c r="C100" s="126" t="s">
        <v>84</v>
      </c>
      <c r="D100" s="51" t="s">
        <v>2</v>
      </c>
      <c r="E100" s="112">
        <v>2</v>
      </c>
      <c r="F100" s="134"/>
      <c r="G100" s="134">
        <f>E100*F100</f>
        <v>0</v>
      </c>
      <c r="I100" s="76"/>
      <c r="J100" s="77"/>
    </row>
    <row r="101" spans="2:10" s="75" customFormat="1" ht="13.5">
      <c r="B101" s="131"/>
      <c r="C101" s="126" t="s">
        <v>215</v>
      </c>
      <c r="D101" s="51" t="s">
        <v>2</v>
      </c>
      <c r="E101" s="112">
        <v>4</v>
      </c>
      <c r="F101" s="134"/>
      <c r="G101" s="134">
        <f>E101*F101</f>
        <v>0</v>
      </c>
      <c r="I101" s="76"/>
      <c r="J101" s="77"/>
    </row>
    <row r="102" spans="2:8" s="75" customFormat="1" ht="13.5">
      <c r="B102" s="49"/>
      <c r="C102" s="47"/>
      <c r="D102" s="51"/>
      <c r="E102" s="112"/>
      <c r="G102" s="76"/>
      <c r="H102" s="77"/>
    </row>
    <row r="103" spans="2:11" s="75" customFormat="1" ht="97.5">
      <c r="B103" s="233" t="s">
        <v>77</v>
      </c>
      <c r="C103" s="126" t="s">
        <v>197</v>
      </c>
      <c r="D103" s="51" t="s">
        <v>54</v>
      </c>
      <c r="E103" s="112">
        <v>0.4</v>
      </c>
      <c r="F103" s="134"/>
      <c r="G103" s="134">
        <f>E103*F103</f>
        <v>0</v>
      </c>
      <c r="H103" s="234"/>
      <c r="I103" s="51"/>
      <c r="J103" s="235"/>
      <c r="K103" s="137"/>
    </row>
    <row r="104" spans="2:11" s="75" customFormat="1" ht="13.5">
      <c r="B104" s="233"/>
      <c r="C104" s="69"/>
      <c r="D104" s="51"/>
      <c r="E104" s="112"/>
      <c r="F104" s="177"/>
      <c r="G104" s="177"/>
      <c r="H104" s="234"/>
      <c r="I104" s="51"/>
      <c r="J104" s="235"/>
      <c r="K104" s="137"/>
    </row>
    <row r="105" spans="2:10" s="75" customFormat="1" ht="18" customHeight="1">
      <c r="B105" s="49" t="s">
        <v>43</v>
      </c>
      <c r="C105" s="126" t="s">
        <v>118</v>
      </c>
      <c r="D105" s="6"/>
      <c r="E105" s="6"/>
      <c r="F105" s="177"/>
      <c r="G105" s="177"/>
      <c r="I105" s="76"/>
      <c r="J105" s="77"/>
    </row>
    <row r="106" spans="2:9" ht="13.5">
      <c r="B106" s="72" t="s">
        <v>7</v>
      </c>
      <c r="C106" s="126" t="s">
        <v>191</v>
      </c>
      <c r="D106" s="6" t="s">
        <v>3</v>
      </c>
      <c r="E106" s="6">
        <v>1</v>
      </c>
      <c r="F106" s="134"/>
      <c r="G106" s="134">
        <f aca="true" t="shared" si="0" ref="G106:G112">E106*F106</f>
        <v>0</v>
      </c>
      <c r="H106" s="7"/>
      <c r="I106" s="8"/>
    </row>
    <row r="107" spans="2:9" ht="13.5">
      <c r="B107" s="72" t="s">
        <v>7</v>
      </c>
      <c r="C107" s="126" t="s">
        <v>195</v>
      </c>
      <c r="D107" s="6" t="s">
        <v>3</v>
      </c>
      <c r="E107" s="6">
        <v>1</v>
      </c>
      <c r="F107" s="134"/>
      <c r="G107" s="134">
        <f t="shared" si="0"/>
        <v>0</v>
      </c>
      <c r="H107" s="177"/>
      <c r="I107" s="8"/>
    </row>
    <row r="108" spans="2:9" ht="13.5">
      <c r="B108" s="72" t="s">
        <v>7</v>
      </c>
      <c r="C108" s="126" t="s">
        <v>193</v>
      </c>
      <c r="D108" s="6" t="s">
        <v>3</v>
      </c>
      <c r="E108" s="6">
        <v>1</v>
      </c>
      <c r="F108" s="134"/>
      <c r="G108" s="134">
        <f t="shared" si="0"/>
        <v>0</v>
      </c>
      <c r="H108" s="7"/>
      <c r="I108" s="8"/>
    </row>
    <row r="109" spans="2:9" ht="13.5">
      <c r="B109" s="72" t="s">
        <v>7</v>
      </c>
      <c r="C109" s="126" t="s">
        <v>194</v>
      </c>
      <c r="D109" s="6" t="s">
        <v>3</v>
      </c>
      <c r="E109" s="6">
        <v>1</v>
      </c>
      <c r="F109" s="134"/>
      <c r="G109" s="134">
        <f t="shared" si="0"/>
        <v>0</v>
      </c>
      <c r="H109" s="7"/>
      <c r="I109" s="8"/>
    </row>
    <row r="110" spans="2:9" ht="13.5">
      <c r="B110" s="72" t="s">
        <v>7</v>
      </c>
      <c r="C110" s="126" t="s">
        <v>134</v>
      </c>
      <c r="D110" s="6" t="s">
        <v>2</v>
      </c>
      <c r="E110" s="6">
        <v>1</v>
      </c>
      <c r="F110" s="134"/>
      <c r="G110" s="134">
        <f t="shared" si="0"/>
        <v>0</v>
      </c>
      <c r="H110" s="7"/>
      <c r="I110" s="8"/>
    </row>
    <row r="111" spans="2:9" ht="13.5">
      <c r="B111" s="72" t="s">
        <v>7</v>
      </c>
      <c r="C111" s="198" t="s">
        <v>192</v>
      </c>
      <c r="D111" s="24" t="s">
        <v>2</v>
      </c>
      <c r="E111" s="24">
        <v>1</v>
      </c>
      <c r="F111" s="182"/>
      <c r="G111" s="182">
        <f t="shared" si="0"/>
        <v>0</v>
      </c>
      <c r="H111" s="7"/>
      <c r="I111" s="8"/>
    </row>
    <row r="112" spans="2:9" ht="13.5">
      <c r="B112" s="72"/>
      <c r="C112" s="126"/>
      <c r="D112" s="51" t="s">
        <v>3</v>
      </c>
      <c r="E112" s="51">
        <v>1</v>
      </c>
      <c r="F112" s="134">
        <f>SUM(F106:F111)</f>
        <v>0</v>
      </c>
      <c r="G112" s="134">
        <f t="shared" si="0"/>
        <v>0</v>
      </c>
      <c r="H112" s="7"/>
      <c r="I112" s="8"/>
    </row>
    <row r="113" spans="2:9" ht="13.5">
      <c r="B113" s="181"/>
      <c r="C113" s="144"/>
      <c r="D113" s="133"/>
      <c r="E113" s="133"/>
      <c r="F113" s="134"/>
      <c r="G113" s="134"/>
      <c r="H113" s="7"/>
      <c r="I113" s="8"/>
    </row>
    <row r="114" spans="2:11" s="75" customFormat="1" ht="27.75">
      <c r="B114" s="49" t="s">
        <v>44</v>
      </c>
      <c r="C114" s="97" t="s">
        <v>68</v>
      </c>
      <c r="D114" s="199" t="s">
        <v>3</v>
      </c>
      <c r="E114" s="200">
        <v>1</v>
      </c>
      <c r="F114" s="134"/>
      <c r="G114" s="134">
        <f>E114*F114</f>
        <v>0</v>
      </c>
      <c r="I114" s="76"/>
      <c r="K114" s="75" t="s">
        <v>64</v>
      </c>
    </row>
    <row r="115" spans="2:9" s="75" customFormat="1" ht="13.5">
      <c r="B115" s="49"/>
      <c r="C115" s="97"/>
      <c r="D115" s="139"/>
      <c r="E115" s="139"/>
      <c r="H115" s="122"/>
      <c r="I115" s="123"/>
    </row>
    <row r="116" spans="2:10" s="75" customFormat="1" ht="27.75">
      <c r="B116" s="49" t="s">
        <v>57</v>
      </c>
      <c r="C116" s="143" t="s">
        <v>82</v>
      </c>
      <c r="D116" s="51" t="s">
        <v>23</v>
      </c>
      <c r="E116" s="51">
        <v>700</v>
      </c>
      <c r="F116" s="134"/>
      <c r="G116" s="134">
        <f>E116*F116</f>
        <v>0</v>
      </c>
      <c r="I116" s="76"/>
      <c r="J116" s="77"/>
    </row>
    <row r="117" spans="2:10" s="75" customFormat="1" ht="13.5">
      <c r="B117" s="49"/>
      <c r="C117" s="143"/>
      <c r="D117" s="51"/>
      <c r="E117" s="51"/>
      <c r="F117" s="137"/>
      <c r="G117" s="137"/>
      <c r="I117" s="76"/>
      <c r="J117" s="77"/>
    </row>
    <row r="118" spans="2:8" s="75" customFormat="1" ht="42">
      <c r="B118" s="49" t="s">
        <v>58</v>
      </c>
      <c r="C118" s="47" t="s">
        <v>216</v>
      </c>
      <c r="D118" s="51" t="s">
        <v>23</v>
      </c>
      <c r="E118" s="51">
        <v>40</v>
      </c>
      <c r="F118" s="134"/>
      <c r="G118" s="134">
        <f>E118*F118</f>
        <v>0</v>
      </c>
      <c r="H118" s="77"/>
    </row>
    <row r="119" spans="2:8" s="75" customFormat="1" ht="13.5">
      <c r="B119" s="113"/>
      <c r="C119" s="47"/>
      <c r="D119" s="51"/>
      <c r="E119" s="112"/>
      <c r="G119" s="76"/>
      <c r="H119" s="77"/>
    </row>
    <row r="120" spans="2:3" ht="27.75">
      <c r="B120" s="49" t="s">
        <v>59</v>
      </c>
      <c r="C120" s="11" t="s">
        <v>72</v>
      </c>
    </row>
    <row r="121" spans="3:7" ht="13.5">
      <c r="C121" s="11" t="s">
        <v>53</v>
      </c>
      <c r="D121" s="6" t="s">
        <v>23</v>
      </c>
      <c r="E121" s="6">
        <v>15</v>
      </c>
      <c r="F121" s="134"/>
      <c r="G121" s="134">
        <f>E121*F121</f>
        <v>0</v>
      </c>
    </row>
    <row r="122" ht="13.5">
      <c r="C122" s="11"/>
    </row>
    <row r="123" spans="2:8" s="75" customFormat="1" ht="27.75">
      <c r="B123" s="49" t="s">
        <v>78</v>
      </c>
      <c r="C123" s="201" t="s">
        <v>117</v>
      </c>
      <c r="D123" s="51" t="s">
        <v>2</v>
      </c>
      <c r="E123" s="112">
        <v>28</v>
      </c>
      <c r="F123" s="134"/>
      <c r="G123" s="134">
        <f>E123*F123</f>
        <v>0</v>
      </c>
      <c r="H123" s="77"/>
    </row>
    <row r="124" spans="2:25" s="62" customFormat="1" ht="13.5">
      <c r="B124" s="78"/>
      <c r="C124" s="79"/>
      <c r="D124" s="189"/>
      <c r="E124" s="190"/>
      <c r="F124" s="59"/>
      <c r="G124" s="60"/>
      <c r="H124" s="61"/>
      <c r="I124" s="61"/>
      <c r="J124" s="61"/>
      <c r="K124" s="61"/>
      <c r="N124" s="63"/>
      <c r="P124" s="63"/>
      <c r="R124" s="64"/>
      <c r="S124" s="65"/>
      <c r="T124" s="66"/>
      <c r="U124" s="66"/>
      <c r="V124" s="66"/>
      <c r="W124" s="66"/>
      <c r="X124" s="66"/>
      <c r="Y124" s="59"/>
    </row>
    <row r="125" spans="2:8" s="75" customFormat="1" ht="45.75" customHeight="1">
      <c r="B125" s="49" t="s">
        <v>60</v>
      </c>
      <c r="C125" s="11" t="s">
        <v>190</v>
      </c>
      <c r="D125" s="107" t="s">
        <v>3</v>
      </c>
      <c r="E125" s="192">
        <v>1</v>
      </c>
      <c r="F125" s="134"/>
      <c r="G125" s="134">
        <f>E125*F125</f>
        <v>0</v>
      </c>
      <c r="H125" s="111"/>
    </row>
    <row r="126" spans="2:8" s="75" customFormat="1" ht="13.5">
      <c r="B126" s="49"/>
      <c r="C126" s="47"/>
      <c r="D126" s="107"/>
      <c r="E126" s="192"/>
      <c r="G126" s="76"/>
      <c r="H126" s="77"/>
    </row>
    <row r="127" spans="2:8" s="75" customFormat="1" ht="45.75" customHeight="1">
      <c r="B127" s="49" t="s">
        <v>61</v>
      </c>
      <c r="C127" s="47" t="s">
        <v>189</v>
      </c>
      <c r="D127" s="107" t="s">
        <v>3</v>
      </c>
      <c r="E127" s="192">
        <v>2</v>
      </c>
      <c r="F127" s="134"/>
      <c r="G127" s="134">
        <f>E127*F127</f>
        <v>0</v>
      </c>
      <c r="H127" s="111"/>
    </row>
    <row r="128" spans="2:8" s="75" customFormat="1" ht="13.5">
      <c r="B128" s="49"/>
      <c r="C128" s="47"/>
      <c r="D128" s="107"/>
      <c r="E128" s="192"/>
      <c r="G128" s="76"/>
      <c r="H128" s="77"/>
    </row>
    <row r="129" spans="2:7" s="75" customFormat="1" ht="42">
      <c r="B129" s="49" t="s">
        <v>79</v>
      </c>
      <c r="C129" s="11" t="s">
        <v>36</v>
      </c>
      <c r="D129" s="6"/>
      <c r="E129" s="6"/>
      <c r="F129" s="105"/>
      <c r="G129" s="76"/>
    </row>
    <row r="130" spans="2:7" s="75" customFormat="1" ht="13.5">
      <c r="B130" s="106"/>
      <c r="C130" s="11" t="s">
        <v>52</v>
      </c>
      <c r="D130" s="6" t="s">
        <v>23</v>
      </c>
      <c r="E130" s="6">
        <v>150</v>
      </c>
      <c r="F130" s="134"/>
      <c r="G130" s="134">
        <f>E130*F130</f>
        <v>0</v>
      </c>
    </row>
    <row r="131" spans="2:7" s="75" customFormat="1" ht="13.5">
      <c r="B131" s="106"/>
      <c r="C131" s="11" t="s">
        <v>37</v>
      </c>
      <c r="D131" s="6" t="s">
        <v>23</v>
      </c>
      <c r="E131" s="6">
        <v>90</v>
      </c>
      <c r="F131" s="134"/>
      <c r="G131" s="134">
        <f>E131*F131</f>
        <v>0</v>
      </c>
    </row>
    <row r="132" spans="2:7" s="75" customFormat="1" ht="13.5">
      <c r="B132" s="106"/>
      <c r="C132" s="11"/>
      <c r="D132" s="6"/>
      <c r="E132" s="6"/>
      <c r="F132" s="76"/>
      <c r="G132" s="76"/>
    </row>
    <row r="133" spans="2:8" s="75" customFormat="1" ht="42">
      <c r="B133" s="49" t="s">
        <v>62</v>
      </c>
      <c r="C133" s="47" t="s">
        <v>74</v>
      </c>
      <c r="D133" s="98"/>
      <c r="E133" s="193"/>
      <c r="G133" s="76"/>
      <c r="H133" s="77"/>
    </row>
    <row r="134" spans="2:8" s="75" customFormat="1" ht="13.5">
      <c r="B134" s="49"/>
      <c r="C134" s="47" t="s">
        <v>38</v>
      </c>
      <c r="D134" s="107" t="s">
        <v>2</v>
      </c>
      <c r="E134" s="192">
        <v>22</v>
      </c>
      <c r="F134" s="134"/>
      <c r="G134" s="134">
        <f>E134*F134</f>
        <v>0</v>
      </c>
      <c r="H134" s="77"/>
    </row>
    <row r="135" spans="2:7" s="75" customFormat="1" ht="13.5">
      <c r="B135" s="49"/>
      <c r="C135" s="11"/>
      <c r="D135" s="6"/>
      <c r="E135" s="6"/>
      <c r="F135" s="105"/>
      <c r="G135" s="76"/>
    </row>
    <row r="136" spans="2:8" s="75" customFormat="1" ht="42">
      <c r="B136" s="49" t="s">
        <v>90</v>
      </c>
      <c r="C136" s="47" t="s">
        <v>188</v>
      </c>
      <c r="D136" s="51" t="s">
        <v>54</v>
      </c>
      <c r="E136" s="112">
        <v>0.5</v>
      </c>
      <c r="F136" s="134"/>
      <c r="G136" s="134">
        <f>E136*F136</f>
        <v>0</v>
      </c>
      <c r="H136" s="77"/>
    </row>
    <row r="137" spans="2:8" s="75" customFormat="1" ht="13.5">
      <c r="B137" s="49"/>
      <c r="C137" s="47"/>
      <c r="D137" s="51"/>
      <c r="E137" s="112"/>
      <c r="G137" s="76"/>
      <c r="H137" s="77"/>
    </row>
    <row r="138" spans="2:7" s="100" customFormat="1" ht="42">
      <c r="B138" s="49" t="s">
        <v>121</v>
      </c>
      <c r="C138" s="97" t="s">
        <v>24</v>
      </c>
      <c r="D138" s="98" t="s">
        <v>25</v>
      </c>
      <c r="E138" s="193">
        <v>4</v>
      </c>
      <c r="F138" s="134"/>
      <c r="G138" s="134">
        <f>E138*F138</f>
        <v>0</v>
      </c>
    </row>
    <row r="139" spans="2:7" s="100" customFormat="1" ht="13.5">
      <c r="B139" s="101"/>
      <c r="C139" s="97"/>
      <c r="D139" s="98"/>
      <c r="E139" s="193"/>
      <c r="F139" s="99"/>
      <c r="G139" s="99"/>
    </row>
    <row r="140" spans="2:7" s="100" customFormat="1" ht="27.75">
      <c r="B140" s="49" t="s">
        <v>122</v>
      </c>
      <c r="C140" s="102" t="s">
        <v>26</v>
      </c>
      <c r="D140" s="98" t="s">
        <v>3</v>
      </c>
      <c r="E140" s="193">
        <v>1</v>
      </c>
      <c r="F140" s="134"/>
      <c r="G140" s="134">
        <f>E140*F140</f>
        <v>0</v>
      </c>
    </row>
    <row r="141" spans="2:7" s="100" customFormat="1" ht="13.5">
      <c r="B141" s="49"/>
      <c r="C141" s="102"/>
      <c r="D141" s="98"/>
      <c r="E141" s="193"/>
      <c r="F141" s="99"/>
      <c r="G141" s="99"/>
    </row>
    <row r="142" spans="2:9" ht="42">
      <c r="B142" s="49" t="s">
        <v>123</v>
      </c>
      <c r="C142" s="126" t="s">
        <v>85</v>
      </c>
      <c r="D142" s="6" t="s">
        <v>3</v>
      </c>
      <c r="E142" s="6">
        <v>1</v>
      </c>
      <c r="F142" s="134"/>
      <c r="G142" s="134">
        <f>E142*F142</f>
        <v>0</v>
      </c>
      <c r="H142" s="7"/>
      <c r="I142" s="8"/>
    </row>
    <row r="143" spans="3:9" ht="13.5">
      <c r="C143" s="126"/>
      <c r="F143" s="6"/>
      <c r="G143" s="6"/>
      <c r="H143" s="7"/>
      <c r="I143" s="8"/>
    </row>
    <row r="144" spans="2:9" ht="42">
      <c r="B144" s="49" t="s">
        <v>124</v>
      </c>
      <c r="C144" s="141" t="s">
        <v>86</v>
      </c>
      <c r="D144" s="51" t="s">
        <v>3</v>
      </c>
      <c r="E144" s="51">
        <v>1</v>
      </c>
      <c r="F144" s="134"/>
      <c r="G144" s="134">
        <f>E144*F144</f>
        <v>0</v>
      </c>
      <c r="H144" s="7"/>
      <c r="I144" s="8"/>
    </row>
    <row r="145" spans="2:9" ht="13.5">
      <c r="B145" s="49"/>
      <c r="C145" s="103"/>
      <c r="D145" s="51"/>
      <c r="E145" s="51"/>
      <c r="F145" s="51"/>
      <c r="G145" s="51"/>
      <c r="H145" s="7"/>
      <c r="I145" s="8"/>
    </row>
    <row r="146" spans="2:9" ht="17.25" customHeight="1">
      <c r="B146" s="49" t="s">
        <v>211</v>
      </c>
      <c r="C146" s="126" t="s">
        <v>87</v>
      </c>
      <c r="D146" s="51" t="s">
        <v>3</v>
      </c>
      <c r="E146" s="51">
        <v>1</v>
      </c>
      <c r="F146" s="134"/>
      <c r="G146" s="134">
        <f>E146*F146</f>
        <v>0</v>
      </c>
      <c r="H146" s="7"/>
      <c r="I146" s="8"/>
    </row>
    <row r="147" spans="2:10" s="75" customFormat="1" ht="13.5">
      <c r="B147" s="49"/>
      <c r="C147" s="126"/>
      <c r="D147" s="51"/>
      <c r="E147" s="51"/>
      <c r="F147" s="51"/>
      <c r="G147" s="51"/>
      <c r="I147" s="76"/>
      <c r="J147" s="77"/>
    </row>
    <row r="148" spans="2:10" s="75" customFormat="1" ht="27.75">
      <c r="B148" s="49" t="s">
        <v>212</v>
      </c>
      <c r="C148" s="126" t="s">
        <v>88</v>
      </c>
      <c r="D148" s="51" t="s">
        <v>3</v>
      </c>
      <c r="E148" s="51">
        <v>1</v>
      </c>
      <c r="F148" s="134"/>
      <c r="G148" s="134">
        <f>E148*F148</f>
        <v>0</v>
      </c>
      <c r="I148" s="76"/>
      <c r="J148" s="77"/>
    </row>
    <row r="149" spans="2:10" s="75" customFormat="1" ht="13.5">
      <c r="B149" s="49"/>
      <c r="C149" s="126"/>
      <c r="D149" s="145"/>
      <c r="E149" s="145"/>
      <c r="F149" s="145"/>
      <c r="G149" s="145"/>
      <c r="I149" s="76"/>
      <c r="J149" s="77"/>
    </row>
    <row r="150" spans="2:10" s="75" customFormat="1" ht="13.5">
      <c r="B150" s="49" t="s">
        <v>213</v>
      </c>
      <c r="C150" s="126" t="s">
        <v>89</v>
      </c>
      <c r="D150" s="51" t="s">
        <v>3</v>
      </c>
      <c r="E150" s="51">
        <v>1</v>
      </c>
      <c r="F150" s="134"/>
      <c r="G150" s="134">
        <f>E150*F150</f>
        <v>0</v>
      </c>
      <c r="I150" s="76"/>
      <c r="J150" s="77"/>
    </row>
    <row r="151" spans="2:10" s="75" customFormat="1" ht="13.5">
      <c r="B151" s="49"/>
      <c r="C151" s="126"/>
      <c r="D151" s="51"/>
      <c r="E151" s="51"/>
      <c r="F151" s="51"/>
      <c r="G151" s="51"/>
      <c r="I151" s="76"/>
      <c r="J151" s="77"/>
    </row>
    <row r="152" spans="2:10" s="75" customFormat="1" ht="27.75">
      <c r="B152" s="49" t="s">
        <v>214</v>
      </c>
      <c r="C152" s="103" t="s">
        <v>91</v>
      </c>
      <c r="D152" s="124" t="s">
        <v>8</v>
      </c>
      <c r="E152" s="125">
        <v>2</v>
      </c>
      <c r="F152" s="134">
        <f>SUM(G48:G151)-G112</f>
        <v>0</v>
      </c>
      <c r="G152" s="134">
        <f>E152*F152/100</f>
        <v>0</v>
      </c>
      <c r="I152" s="76"/>
      <c r="J152" s="77"/>
    </row>
    <row r="153" spans="2:8" s="75" customFormat="1" ht="13.5">
      <c r="B153" s="49"/>
      <c r="C153" s="47"/>
      <c r="D153" s="51"/>
      <c r="E153" s="51"/>
      <c r="G153" s="76"/>
      <c r="H153" s="77"/>
    </row>
    <row r="154" spans="2:7" s="100" customFormat="1" ht="13.5">
      <c r="B154" s="101"/>
      <c r="C154" s="102"/>
      <c r="D154" s="98"/>
      <c r="E154" s="193"/>
      <c r="F154" s="99"/>
      <c r="G154" s="99"/>
    </row>
    <row r="155" spans="2:7" ht="13.5">
      <c r="B155" s="23"/>
      <c r="C155" s="81"/>
      <c r="D155" s="24"/>
      <c r="E155" s="24"/>
      <c r="F155" s="25"/>
      <c r="G155" s="26"/>
    </row>
    <row r="156" spans="2:7" ht="13.5">
      <c r="B156" s="13"/>
      <c r="C156" s="83" t="s">
        <v>4</v>
      </c>
      <c r="D156" s="28"/>
      <c r="E156" s="28"/>
      <c r="F156" s="29"/>
      <c r="G156" s="30">
        <f>SUM(G48:G154)</f>
        <v>0</v>
      </c>
    </row>
    <row r="157" spans="2:25" s="62" customFormat="1" ht="13.5">
      <c r="B157" s="78"/>
      <c r="C157" s="79"/>
      <c r="D157" s="189"/>
      <c r="E157" s="190"/>
      <c r="F157" s="59"/>
      <c r="G157" s="60"/>
      <c r="H157" s="61"/>
      <c r="I157" s="61"/>
      <c r="J157" s="61"/>
      <c r="K157" s="61"/>
      <c r="N157" s="63"/>
      <c r="P157" s="63"/>
      <c r="R157" s="64"/>
      <c r="S157" s="65"/>
      <c r="T157" s="66"/>
      <c r="U157" s="66"/>
      <c r="V157" s="66"/>
      <c r="W157" s="66"/>
      <c r="X157" s="66"/>
      <c r="Y157" s="59"/>
    </row>
    <row r="158" spans="2:25" s="62" customFormat="1" ht="13.5">
      <c r="B158" s="92"/>
      <c r="C158" s="34"/>
      <c r="D158" s="135"/>
      <c r="E158" s="135"/>
      <c r="F158" s="59"/>
      <c r="G158" s="60"/>
      <c r="H158" s="61"/>
      <c r="I158" s="61"/>
      <c r="J158" s="61"/>
      <c r="K158" s="61"/>
      <c r="N158" s="63"/>
      <c r="P158" s="63"/>
      <c r="R158" s="64"/>
      <c r="S158" s="65"/>
      <c r="T158" s="66"/>
      <c r="U158" s="66"/>
      <c r="V158" s="66"/>
      <c r="W158" s="66"/>
      <c r="X158" s="66"/>
      <c r="Y158" s="59"/>
    </row>
    <row r="159" spans="2:7" ht="13.5">
      <c r="B159" s="13" t="s">
        <v>1</v>
      </c>
      <c r="C159" s="50" t="s">
        <v>15</v>
      </c>
      <c r="E159" s="14"/>
      <c r="F159" s="15"/>
      <c r="G159" s="12"/>
    </row>
    <row r="160" spans="2:7" ht="13.5">
      <c r="B160" s="13"/>
      <c r="C160" s="50"/>
      <c r="E160" s="14"/>
      <c r="F160" s="15"/>
      <c r="G160" s="12"/>
    </row>
    <row r="161" spans="2:8" s="75" customFormat="1" ht="13.5">
      <c r="B161" s="72"/>
      <c r="C161" s="73"/>
      <c r="D161" s="51"/>
      <c r="E161" s="51"/>
      <c r="G161" s="76"/>
      <c r="H161" s="77"/>
    </row>
    <row r="162" spans="2:8" s="75" customFormat="1" ht="69.75">
      <c r="B162" s="49" t="s">
        <v>0</v>
      </c>
      <c r="C162" s="70" t="s">
        <v>176</v>
      </c>
      <c r="D162" s="51" t="s">
        <v>3</v>
      </c>
      <c r="E162" s="51">
        <v>1</v>
      </c>
      <c r="F162" s="134"/>
      <c r="G162" s="134">
        <f aca="true" t="shared" si="1" ref="G162:G181">E162*F162</f>
        <v>0</v>
      </c>
      <c r="H162" s="77"/>
    </row>
    <row r="163" spans="2:8" s="75" customFormat="1" ht="27.75">
      <c r="B163" s="72" t="s">
        <v>7</v>
      </c>
      <c r="C163" s="69" t="s">
        <v>177</v>
      </c>
      <c r="D163" s="51" t="s">
        <v>3</v>
      </c>
      <c r="E163" s="51">
        <v>1</v>
      </c>
      <c r="F163" s="134"/>
      <c r="G163" s="134">
        <f t="shared" si="1"/>
        <v>0</v>
      </c>
      <c r="H163" s="77"/>
    </row>
    <row r="164" spans="2:8" s="75" customFormat="1" ht="13.5">
      <c r="B164" s="72" t="s">
        <v>7</v>
      </c>
      <c r="C164" s="69" t="s">
        <v>51</v>
      </c>
      <c r="D164" s="51" t="s">
        <v>2</v>
      </c>
      <c r="E164" s="51">
        <v>24</v>
      </c>
      <c r="F164" s="134"/>
      <c r="G164" s="134">
        <f t="shared" si="1"/>
        <v>0</v>
      </c>
      <c r="H164" s="111"/>
    </row>
    <row r="165" spans="2:8" s="75" customFormat="1" ht="13.5">
      <c r="B165" s="72" t="s">
        <v>7</v>
      </c>
      <c r="C165" s="69" t="s">
        <v>125</v>
      </c>
      <c r="D165" s="51" t="s">
        <v>2</v>
      </c>
      <c r="E165" s="51">
        <v>8</v>
      </c>
      <c r="F165" s="134"/>
      <c r="G165" s="134">
        <f t="shared" si="1"/>
        <v>0</v>
      </c>
      <c r="H165" s="77"/>
    </row>
    <row r="166" spans="2:8" s="75" customFormat="1" ht="13.5">
      <c r="B166" s="72" t="s">
        <v>7</v>
      </c>
      <c r="C166" s="69" t="s">
        <v>47</v>
      </c>
      <c r="D166" s="51" t="s">
        <v>2</v>
      </c>
      <c r="E166" s="51">
        <v>4</v>
      </c>
      <c r="F166" s="134"/>
      <c r="G166" s="134">
        <f t="shared" si="1"/>
        <v>0</v>
      </c>
      <c r="H166" s="77"/>
    </row>
    <row r="167" spans="2:8" s="75" customFormat="1" ht="13.5">
      <c r="B167" s="72" t="s">
        <v>7</v>
      </c>
      <c r="C167" s="70" t="s">
        <v>139</v>
      </c>
      <c r="D167" s="51" t="s">
        <v>2</v>
      </c>
      <c r="E167" s="51">
        <v>1</v>
      </c>
      <c r="F167" s="134"/>
      <c r="G167" s="134">
        <f t="shared" si="1"/>
        <v>0</v>
      </c>
      <c r="H167" s="77"/>
    </row>
    <row r="168" spans="2:8" s="75" customFormat="1" ht="13.5">
      <c r="B168" s="72" t="s">
        <v>7</v>
      </c>
      <c r="C168" s="202" t="s">
        <v>129</v>
      </c>
      <c r="D168" s="51" t="s">
        <v>2</v>
      </c>
      <c r="E168" s="51">
        <v>1</v>
      </c>
      <c r="F168" s="134"/>
      <c r="G168" s="134">
        <f t="shared" si="1"/>
        <v>0</v>
      </c>
      <c r="H168" s="111"/>
    </row>
    <row r="169" spans="2:8" s="75" customFormat="1" ht="13.5">
      <c r="B169" s="72" t="s">
        <v>7</v>
      </c>
      <c r="C169" s="47" t="s">
        <v>182</v>
      </c>
      <c r="D169" s="51" t="s">
        <v>2</v>
      </c>
      <c r="E169" s="51">
        <v>3</v>
      </c>
      <c r="F169" s="134"/>
      <c r="G169" s="134">
        <f t="shared" si="1"/>
        <v>0</v>
      </c>
      <c r="H169" s="111"/>
    </row>
    <row r="170" spans="2:8" s="75" customFormat="1" ht="13.5">
      <c r="B170" s="72" t="s">
        <v>7</v>
      </c>
      <c r="C170" s="74" t="s">
        <v>181</v>
      </c>
      <c r="D170" s="51" t="s">
        <v>3</v>
      </c>
      <c r="E170" s="51">
        <v>2</v>
      </c>
      <c r="F170" s="134"/>
      <c r="G170" s="134">
        <f t="shared" si="1"/>
        <v>0</v>
      </c>
      <c r="H170" s="111"/>
    </row>
    <row r="171" spans="2:8" s="75" customFormat="1" ht="13.5">
      <c r="B171" s="72" t="s">
        <v>7</v>
      </c>
      <c r="C171" s="74" t="s">
        <v>183</v>
      </c>
      <c r="D171" s="51" t="s">
        <v>3</v>
      </c>
      <c r="E171" s="51">
        <v>1</v>
      </c>
      <c r="F171" s="134"/>
      <c r="G171" s="134">
        <f t="shared" si="1"/>
        <v>0</v>
      </c>
      <c r="H171" s="111"/>
    </row>
    <row r="172" spans="2:8" s="75" customFormat="1" ht="13.5">
      <c r="B172" s="72" t="s">
        <v>7</v>
      </c>
      <c r="C172" s="69" t="s">
        <v>180</v>
      </c>
      <c r="D172" s="51" t="s">
        <v>2</v>
      </c>
      <c r="E172" s="51">
        <v>2</v>
      </c>
      <c r="F172" s="134"/>
      <c r="G172" s="134">
        <f t="shared" si="1"/>
        <v>0</v>
      </c>
      <c r="H172" s="77"/>
    </row>
    <row r="173" spans="1:8" s="109" customFormat="1" ht="13.5">
      <c r="A173" s="75"/>
      <c r="B173" s="72" t="s">
        <v>7</v>
      </c>
      <c r="C173" s="47" t="s">
        <v>178</v>
      </c>
      <c r="D173" s="51" t="s">
        <v>2</v>
      </c>
      <c r="E173" s="232">
        <v>1</v>
      </c>
      <c r="F173" s="134"/>
      <c r="G173" s="134">
        <f t="shared" si="1"/>
        <v>0</v>
      </c>
      <c r="H173" s="111"/>
    </row>
    <row r="174" spans="2:8" s="75" customFormat="1" ht="15" customHeight="1">
      <c r="B174" s="72" t="s">
        <v>7</v>
      </c>
      <c r="C174" s="47" t="s">
        <v>179</v>
      </c>
      <c r="D174" s="51" t="s">
        <v>2</v>
      </c>
      <c r="E174" s="51">
        <v>1</v>
      </c>
      <c r="F174" s="134"/>
      <c r="G174" s="134">
        <f t="shared" si="1"/>
        <v>0</v>
      </c>
      <c r="H174" s="77"/>
    </row>
    <row r="175" spans="2:8" s="75" customFormat="1" ht="13.5">
      <c r="B175" s="72" t="s">
        <v>7</v>
      </c>
      <c r="C175" s="203" t="s">
        <v>130</v>
      </c>
      <c r="D175" s="51" t="s">
        <v>2</v>
      </c>
      <c r="E175" s="51">
        <v>1</v>
      </c>
      <c r="F175" s="134"/>
      <c r="G175" s="134">
        <f t="shared" si="1"/>
        <v>0</v>
      </c>
      <c r="H175" s="77"/>
    </row>
    <row r="176" spans="2:8" s="75" customFormat="1" ht="13.5">
      <c r="B176" s="72" t="s">
        <v>7</v>
      </c>
      <c r="C176" s="47" t="s">
        <v>184</v>
      </c>
      <c r="D176" s="51" t="s">
        <v>2</v>
      </c>
      <c r="E176" s="51">
        <v>70</v>
      </c>
      <c r="F176" s="134"/>
      <c r="G176" s="134">
        <f t="shared" si="1"/>
        <v>0</v>
      </c>
      <c r="H176" s="77"/>
    </row>
    <row r="177" spans="2:8" s="75" customFormat="1" ht="27.75">
      <c r="B177" s="72" t="s">
        <v>7</v>
      </c>
      <c r="C177" s="71" t="s">
        <v>48</v>
      </c>
      <c r="D177" s="204" t="s">
        <v>8</v>
      </c>
      <c r="E177" s="205">
        <v>10</v>
      </c>
      <c r="F177" s="134">
        <f>SUM(G162:G176)</f>
        <v>0</v>
      </c>
      <c r="G177" s="134">
        <f>E177*F177/100</f>
        <v>0</v>
      </c>
      <c r="H177" s="77"/>
    </row>
    <row r="178" spans="2:8" s="75" customFormat="1" ht="13.5">
      <c r="B178" s="72" t="s">
        <v>7</v>
      </c>
      <c r="C178" s="73" t="s">
        <v>9</v>
      </c>
      <c r="D178" s="20" t="s">
        <v>10</v>
      </c>
      <c r="E178" s="206"/>
      <c r="F178" s="134"/>
      <c r="G178" s="134">
        <f t="shared" si="1"/>
        <v>0</v>
      </c>
      <c r="H178" s="77"/>
    </row>
    <row r="179" spans="2:8" s="75" customFormat="1" ht="13.5">
      <c r="B179" s="72" t="s">
        <v>7</v>
      </c>
      <c r="C179" s="73" t="s">
        <v>49</v>
      </c>
      <c r="D179" s="20" t="s">
        <v>10</v>
      </c>
      <c r="E179" s="205"/>
      <c r="F179" s="134"/>
      <c r="G179" s="134">
        <f t="shared" si="1"/>
        <v>0</v>
      </c>
      <c r="H179" s="77"/>
    </row>
    <row r="180" spans="2:8" s="75" customFormat="1" ht="13.5">
      <c r="B180" s="72" t="s">
        <v>7</v>
      </c>
      <c r="C180" s="207" t="s">
        <v>50</v>
      </c>
      <c r="D180" s="108" t="s">
        <v>3</v>
      </c>
      <c r="E180" s="108">
        <v>1</v>
      </c>
      <c r="F180" s="182"/>
      <c r="G180" s="182">
        <f t="shared" si="1"/>
        <v>0</v>
      </c>
      <c r="H180" s="77"/>
    </row>
    <row r="181" spans="2:8" s="75" customFormat="1" ht="13.5">
      <c r="B181" s="72"/>
      <c r="C181" s="73" t="s">
        <v>11</v>
      </c>
      <c r="D181" s="51" t="s">
        <v>3</v>
      </c>
      <c r="E181" s="51">
        <v>1</v>
      </c>
      <c r="F181" s="134"/>
      <c r="G181" s="134">
        <f>SUM(G162:G180)</f>
        <v>0</v>
      </c>
      <c r="H181" s="77"/>
    </row>
    <row r="182" spans="2:8" s="75" customFormat="1" ht="13.5">
      <c r="B182" s="72"/>
      <c r="C182" s="73"/>
      <c r="D182" s="51"/>
      <c r="E182" s="51"/>
      <c r="G182" s="76"/>
      <c r="H182" s="77"/>
    </row>
    <row r="183" spans="2:8" s="75" customFormat="1" ht="13.5">
      <c r="B183" s="72"/>
      <c r="C183" s="73"/>
      <c r="D183" s="51"/>
      <c r="E183" s="51"/>
      <c r="G183" s="76"/>
      <c r="H183" s="77"/>
    </row>
    <row r="184" spans="2:8" s="75" customFormat="1" ht="69.75">
      <c r="B184" s="49" t="s">
        <v>1</v>
      </c>
      <c r="C184" s="70" t="s">
        <v>185</v>
      </c>
      <c r="D184" s="51" t="s">
        <v>3</v>
      </c>
      <c r="E184" s="51">
        <v>1</v>
      </c>
      <c r="F184" s="134"/>
      <c r="G184" s="134">
        <f aca="true" t="shared" si="2" ref="G184:G196">E184*F184</f>
        <v>0</v>
      </c>
      <c r="H184" s="77"/>
    </row>
    <row r="185" spans="2:8" s="75" customFormat="1" ht="27.75">
      <c r="B185" s="72" t="s">
        <v>7</v>
      </c>
      <c r="C185" s="69" t="s">
        <v>135</v>
      </c>
      <c r="D185" s="51" t="s">
        <v>3</v>
      </c>
      <c r="E185" s="51">
        <v>1</v>
      </c>
      <c r="F185" s="134"/>
      <c r="G185" s="134">
        <f t="shared" si="2"/>
        <v>0</v>
      </c>
      <c r="H185" s="77"/>
    </row>
    <row r="186" spans="2:8" s="75" customFormat="1" ht="13.5">
      <c r="B186" s="72" t="s">
        <v>7</v>
      </c>
      <c r="C186" s="69" t="s">
        <v>51</v>
      </c>
      <c r="D186" s="51" t="s">
        <v>2</v>
      </c>
      <c r="E186" s="51">
        <v>14</v>
      </c>
      <c r="F186" s="134"/>
      <c r="G186" s="134">
        <f t="shared" si="2"/>
        <v>0</v>
      </c>
      <c r="H186" s="111"/>
    </row>
    <row r="187" spans="2:8" s="75" customFormat="1" ht="13.5">
      <c r="B187" s="72" t="s">
        <v>7</v>
      </c>
      <c r="C187" s="69" t="s">
        <v>125</v>
      </c>
      <c r="D187" s="51" t="s">
        <v>2</v>
      </c>
      <c r="E187" s="51">
        <v>1</v>
      </c>
      <c r="F187" s="134"/>
      <c r="G187" s="134">
        <f t="shared" si="2"/>
        <v>0</v>
      </c>
      <c r="H187" s="77"/>
    </row>
    <row r="188" spans="2:8" s="75" customFormat="1" ht="13.5">
      <c r="B188" s="72" t="s">
        <v>7</v>
      </c>
      <c r="C188" s="69" t="s">
        <v>47</v>
      </c>
      <c r="D188" s="51" t="s">
        <v>2</v>
      </c>
      <c r="E188" s="51">
        <v>4</v>
      </c>
      <c r="F188" s="134"/>
      <c r="G188" s="134">
        <f t="shared" si="2"/>
        <v>0</v>
      </c>
      <c r="H188" s="77"/>
    </row>
    <row r="189" spans="2:8" s="75" customFormat="1" ht="13.5">
      <c r="B189" s="72" t="s">
        <v>7</v>
      </c>
      <c r="C189" s="70" t="s">
        <v>139</v>
      </c>
      <c r="D189" s="51" t="s">
        <v>2</v>
      </c>
      <c r="E189" s="51">
        <v>1</v>
      </c>
      <c r="F189" s="134"/>
      <c r="G189" s="134">
        <f t="shared" si="2"/>
        <v>0</v>
      </c>
      <c r="H189" s="77"/>
    </row>
    <row r="190" spans="2:8" s="75" customFormat="1" ht="13.5">
      <c r="B190" s="72" t="s">
        <v>7</v>
      </c>
      <c r="C190" s="202" t="s">
        <v>129</v>
      </c>
      <c r="D190" s="51" t="s">
        <v>2</v>
      </c>
      <c r="E190" s="51">
        <v>1</v>
      </c>
      <c r="F190" s="134"/>
      <c r="G190" s="134">
        <f t="shared" si="2"/>
        <v>0</v>
      </c>
      <c r="H190" s="111"/>
    </row>
    <row r="191" spans="2:8" s="75" customFormat="1" ht="13.5">
      <c r="B191" s="72" t="s">
        <v>7</v>
      </c>
      <c r="C191" s="47" t="s">
        <v>75</v>
      </c>
      <c r="D191" s="51" t="s">
        <v>2</v>
      </c>
      <c r="E191" s="51">
        <v>40</v>
      </c>
      <c r="F191" s="134"/>
      <c r="G191" s="134">
        <f t="shared" si="2"/>
        <v>0</v>
      </c>
      <c r="H191" s="77"/>
    </row>
    <row r="192" spans="2:8" s="75" customFormat="1" ht="27.75">
      <c r="B192" s="72" t="s">
        <v>7</v>
      </c>
      <c r="C192" s="71" t="s">
        <v>48</v>
      </c>
      <c r="D192" s="204" t="s">
        <v>8</v>
      </c>
      <c r="E192" s="205">
        <v>10</v>
      </c>
      <c r="F192" s="134">
        <f>SUM(G184:G191)</f>
        <v>0</v>
      </c>
      <c r="G192" s="134">
        <f>E192*F192/100</f>
        <v>0</v>
      </c>
      <c r="H192" s="77"/>
    </row>
    <row r="193" spans="2:8" s="75" customFormat="1" ht="13.5">
      <c r="B193" s="72" t="s">
        <v>7</v>
      </c>
      <c r="C193" s="73" t="s">
        <v>9</v>
      </c>
      <c r="D193" s="20" t="s">
        <v>10</v>
      </c>
      <c r="E193" s="206"/>
      <c r="F193" s="134"/>
      <c r="G193" s="134">
        <f t="shared" si="2"/>
        <v>0</v>
      </c>
      <c r="H193" s="77"/>
    </row>
    <row r="194" spans="2:8" s="75" customFormat="1" ht="13.5">
      <c r="B194" s="72" t="s">
        <v>7</v>
      </c>
      <c r="C194" s="73" t="s">
        <v>49</v>
      </c>
      <c r="D194" s="20" t="s">
        <v>10</v>
      </c>
      <c r="E194" s="205"/>
      <c r="F194" s="134"/>
      <c r="G194" s="134">
        <f t="shared" si="2"/>
        <v>0</v>
      </c>
      <c r="H194" s="77"/>
    </row>
    <row r="195" spans="2:8" s="75" customFormat="1" ht="13.5">
      <c r="B195" s="72" t="s">
        <v>7</v>
      </c>
      <c r="C195" s="207" t="s">
        <v>50</v>
      </c>
      <c r="D195" s="108" t="s">
        <v>3</v>
      </c>
      <c r="E195" s="108">
        <v>1</v>
      </c>
      <c r="F195" s="182"/>
      <c r="G195" s="182">
        <f t="shared" si="2"/>
        <v>0</v>
      </c>
      <c r="H195" s="77"/>
    </row>
    <row r="196" spans="2:8" s="75" customFormat="1" ht="13.5">
      <c r="B196" s="72"/>
      <c r="C196" s="73" t="s">
        <v>11</v>
      </c>
      <c r="D196" s="51" t="s">
        <v>3</v>
      </c>
      <c r="E196" s="51">
        <v>1</v>
      </c>
      <c r="F196" s="134"/>
      <c r="G196" s="134">
        <f>SUM(G184:G195)</f>
        <v>0</v>
      </c>
      <c r="H196" s="77"/>
    </row>
    <row r="197" spans="2:8" s="75" customFormat="1" ht="13.5">
      <c r="B197" s="72"/>
      <c r="C197" s="73"/>
      <c r="D197" s="51"/>
      <c r="E197" s="51"/>
      <c r="G197" s="76"/>
      <c r="H197" s="77"/>
    </row>
    <row r="198" spans="2:8" s="75" customFormat="1" ht="13.5">
      <c r="B198" s="72"/>
      <c r="C198" s="73"/>
      <c r="D198" s="51"/>
      <c r="E198" s="51"/>
      <c r="G198" s="76"/>
      <c r="H198" s="77"/>
    </row>
    <row r="199" spans="2:8" s="75" customFormat="1" ht="13.5">
      <c r="B199" s="72"/>
      <c r="C199" s="73"/>
      <c r="D199" s="51"/>
      <c r="E199" s="51"/>
      <c r="G199" s="76"/>
      <c r="H199" s="77"/>
    </row>
    <row r="200" spans="2:8" s="75" customFormat="1" ht="13.5">
      <c r="B200" s="72"/>
      <c r="C200" s="73"/>
      <c r="D200" s="51"/>
      <c r="E200" s="51"/>
      <c r="G200" s="76"/>
      <c r="H200" s="77"/>
    </row>
    <row r="201" spans="2:7" ht="13.5">
      <c r="B201" s="13" t="s">
        <v>27</v>
      </c>
      <c r="C201" s="50" t="s">
        <v>140</v>
      </c>
      <c r="E201" s="14"/>
      <c r="F201" s="15"/>
      <c r="G201" s="12"/>
    </row>
    <row r="202" spans="2:7" ht="13.5">
      <c r="B202" s="13"/>
      <c r="C202" s="50"/>
      <c r="E202" s="14"/>
      <c r="F202" s="15"/>
      <c r="G202" s="12"/>
    </row>
    <row r="203" spans="2:8" s="33" customFormat="1" ht="98.25">
      <c r="B203" s="49" t="s">
        <v>0</v>
      </c>
      <c r="C203" s="231" t="s">
        <v>223</v>
      </c>
      <c r="D203" s="108"/>
      <c r="E203" s="108"/>
      <c r="G203" s="34"/>
      <c r="H203" s="34"/>
    </row>
    <row r="204" spans="3:7" ht="13.5">
      <c r="C204" s="208"/>
      <c r="D204" s="147" t="s">
        <v>3</v>
      </c>
      <c r="E204" s="147">
        <v>1</v>
      </c>
      <c r="F204" s="134"/>
      <c r="G204" s="134">
        <f>E204*F204</f>
        <v>0</v>
      </c>
    </row>
    <row r="205" spans="3:5" ht="13.5">
      <c r="C205" s="141"/>
      <c r="D205" s="20"/>
      <c r="E205" s="20"/>
    </row>
    <row r="206" spans="2:10" s="33" customFormat="1" ht="13.5">
      <c r="B206" s="49" t="s">
        <v>1</v>
      </c>
      <c r="C206" s="101" t="s">
        <v>93</v>
      </c>
      <c r="D206" s="51"/>
      <c r="E206" s="51"/>
      <c r="F206" s="51"/>
      <c r="G206" s="51"/>
      <c r="I206" s="34"/>
      <c r="J206" s="34"/>
    </row>
    <row r="207" spans="2:9" ht="27.75">
      <c r="B207" s="72" t="s">
        <v>7</v>
      </c>
      <c r="C207" s="101" t="s">
        <v>172</v>
      </c>
      <c r="D207" s="51" t="s">
        <v>23</v>
      </c>
      <c r="E207" s="51">
        <v>170</v>
      </c>
      <c r="F207" s="134"/>
      <c r="G207" s="134">
        <f>E207*F207</f>
        <v>0</v>
      </c>
      <c r="H207" s="7"/>
      <c r="I207" s="8"/>
    </row>
    <row r="208" spans="2:10" s="33" customFormat="1" ht="13.5">
      <c r="B208" s="148"/>
      <c r="C208" s="101"/>
      <c r="D208" s="51"/>
      <c r="E208" s="51"/>
      <c r="F208" s="51"/>
      <c r="G208" s="51"/>
      <c r="I208" s="34"/>
      <c r="J208" s="34"/>
    </row>
    <row r="209" spans="2:10" s="33" customFormat="1" ht="27.75">
      <c r="B209" s="49" t="s">
        <v>27</v>
      </c>
      <c r="C209" s="101" t="s">
        <v>173</v>
      </c>
      <c r="D209" s="51"/>
      <c r="E209" s="51"/>
      <c r="F209" s="51"/>
      <c r="G209" s="51"/>
      <c r="I209" s="34"/>
      <c r="J209" s="34"/>
    </row>
    <row r="210" spans="2:10" s="33" customFormat="1" ht="13.5">
      <c r="B210" s="72" t="s">
        <v>7</v>
      </c>
      <c r="C210" s="101" t="s">
        <v>133</v>
      </c>
      <c r="D210" s="51" t="s">
        <v>3</v>
      </c>
      <c r="E210" s="51">
        <v>2</v>
      </c>
      <c r="F210" s="134"/>
      <c r="G210" s="134">
        <f>E210*F210</f>
        <v>0</v>
      </c>
      <c r="H210" s="186"/>
      <c r="I210" s="34"/>
      <c r="J210" s="34"/>
    </row>
    <row r="211" spans="2:10" s="33" customFormat="1" ht="13.5">
      <c r="B211" s="72" t="s">
        <v>7</v>
      </c>
      <c r="C211" s="101" t="s">
        <v>174</v>
      </c>
      <c r="D211" s="51" t="s">
        <v>3</v>
      </c>
      <c r="E211" s="51">
        <v>1</v>
      </c>
      <c r="F211" s="134"/>
      <c r="G211" s="134">
        <f>E211*F211</f>
        <v>0</v>
      </c>
      <c r="H211" s="186"/>
      <c r="I211" s="34"/>
      <c r="J211" s="34"/>
    </row>
    <row r="212" spans="2:10" s="33" customFormat="1" ht="13.5">
      <c r="B212" s="72"/>
      <c r="C212" s="101"/>
      <c r="D212" s="51"/>
      <c r="E212" s="51"/>
      <c r="F212" s="137"/>
      <c r="G212" s="137"/>
      <c r="I212" s="34"/>
      <c r="J212" s="34"/>
    </row>
    <row r="213" spans="2:10" s="33" customFormat="1" ht="27.75">
      <c r="B213" s="49" t="s">
        <v>28</v>
      </c>
      <c r="C213" s="143" t="s">
        <v>94</v>
      </c>
      <c r="D213" s="6" t="s">
        <v>23</v>
      </c>
      <c r="E213" s="6">
        <v>150</v>
      </c>
      <c r="F213" s="134"/>
      <c r="G213" s="134">
        <f>E213*F213</f>
        <v>0</v>
      </c>
      <c r="I213" s="34"/>
      <c r="J213" s="34"/>
    </row>
    <row r="214" spans="2:10" s="33" customFormat="1" ht="13.5">
      <c r="B214" s="49"/>
      <c r="C214" s="143"/>
      <c r="D214" s="6"/>
      <c r="E214" s="6"/>
      <c r="F214" s="137"/>
      <c r="G214" s="137"/>
      <c r="I214" s="34"/>
      <c r="J214" s="34"/>
    </row>
    <row r="215" spans="2:9" ht="45" customHeight="1">
      <c r="B215" s="49" t="s">
        <v>29</v>
      </c>
      <c r="C215" s="101" t="s">
        <v>175</v>
      </c>
      <c r="D215" s="51" t="s">
        <v>3</v>
      </c>
      <c r="E215" s="51">
        <v>1</v>
      </c>
      <c r="F215" s="134"/>
      <c r="G215" s="134">
        <f>E215*F215</f>
        <v>0</v>
      </c>
      <c r="H215" s="7"/>
      <c r="I215" s="8"/>
    </row>
    <row r="216" spans="2:7" ht="13.5">
      <c r="B216" s="72"/>
      <c r="C216" s="128"/>
      <c r="D216" s="194"/>
      <c r="E216" s="190"/>
      <c r="F216" s="1"/>
      <c r="G216" s="2"/>
    </row>
    <row r="217" spans="2:8" s="116" customFormat="1" ht="15">
      <c r="B217" s="91"/>
      <c r="C217" s="129" t="s">
        <v>71</v>
      </c>
      <c r="D217" s="115"/>
      <c r="E217" s="147"/>
      <c r="G217" s="3">
        <f>SUM(G204:G215)</f>
        <v>0</v>
      </c>
      <c r="H217" s="118"/>
    </row>
    <row r="218" spans="2:8" s="75" customFormat="1" ht="13.5">
      <c r="B218" s="72"/>
      <c r="C218" s="73"/>
      <c r="D218" s="51"/>
      <c r="E218" s="51"/>
      <c r="G218" s="76"/>
      <c r="H218" s="77"/>
    </row>
    <row r="219" spans="2:7" ht="13.5">
      <c r="B219" s="31"/>
      <c r="C219" s="27"/>
      <c r="D219" s="28"/>
      <c r="E219" s="28"/>
      <c r="F219" s="29"/>
      <c r="G219" s="30"/>
    </row>
    <row r="220" spans="2:7" ht="13.5">
      <c r="B220" s="13" t="s">
        <v>28</v>
      </c>
      <c r="C220" s="50" t="s">
        <v>142</v>
      </c>
      <c r="E220" s="14"/>
      <c r="F220" s="15"/>
      <c r="G220" s="12"/>
    </row>
    <row r="221" spans="2:7" ht="13.5">
      <c r="B221" s="13"/>
      <c r="C221" s="50"/>
      <c r="E221" s="14"/>
      <c r="F221" s="15"/>
      <c r="G221" s="12"/>
    </row>
    <row r="222" spans="2:7" ht="144">
      <c r="B222" s="13"/>
      <c r="C222" s="213" t="s">
        <v>224</v>
      </c>
      <c r="E222" s="14"/>
      <c r="F222" s="15"/>
      <c r="G222" s="12"/>
    </row>
    <row r="223" spans="1:9" ht="13.5">
      <c r="A223" s="226"/>
      <c r="B223" s="227"/>
      <c r="C223" s="229"/>
      <c r="D223" s="177"/>
      <c r="E223" s="228"/>
      <c r="F223" s="177"/>
      <c r="G223" s="228"/>
      <c r="H223" s="29"/>
      <c r="I223" s="30"/>
    </row>
    <row r="224" spans="1:9" ht="13.5">
      <c r="A224" s="226"/>
      <c r="B224" s="31"/>
      <c r="C224" s="46" t="s">
        <v>147</v>
      </c>
      <c r="D224" s="14"/>
      <c r="E224" s="14"/>
      <c r="F224" s="228"/>
      <c r="G224" s="228"/>
      <c r="H224" s="29"/>
      <c r="I224" s="30"/>
    </row>
    <row r="225" spans="1:9" ht="42">
      <c r="A225" s="226"/>
      <c r="B225" s="49" t="s">
        <v>0</v>
      </c>
      <c r="C225" s="209" t="s">
        <v>169</v>
      </c>
      <c r="F225" s="177"/>
      <c r="G225" s="177"/>
      <c r="H225" s="29"/>
      <c r="I225" s="30"/>
    </row>
    <row r="226" spans="1:9" ht="14.25">
      <c r="A226" s="226"/>
      <c r="B226" s="106"/>
      <c r="C226" s="178" t="s">
        <v>151</v>
      </c>
      <c r="D226" s="6" t="s">
        <v>3</v>
      </c>
      <c r="E226" s="6">
        <v>1</v>
      </c>
      <c r="F226" s="134"/>
      <c r="G226" s="134">
        <f>E226*F226</f>
        <v>0</v>
      </c>
      <c r="H226" s="15"/>
      <c r="I226" s="12"/>
    </row>
    <row r="227" spans="1:9" ht="14.25">
      <c r="A227" s="226"/>
      <c r="B227" s="106"/>
      <c r="C227" s="178"/>
      <c r="F227" s="134"/>
      <c r="G227" s="134"/>
      <c r="H227" s="15"/>
      <c r="I227" s="12"/>
    </row>
    <row r="228" spans="1:9" ht="13.5">
      <c r="A228" s="226"/>
      <c r="B228" s="31"/>
      <c r="C228" s="46" t="s">
        <v>148</v>
      </c>
      <c r="D228" s="14"/>
      <c r="E228" s="14"/>
      <c r="F228" s="228"/>
      <c r="G228" s="228"/>
      <c r="H228" s="29"/>
      <c r="I228" s="30"/>
    </row>
    <row r="229" spans="1:9" ht="13.5">
      <c r="A229" s="226"/>
      <c r="B229" s="49" t="s">
        <v>1</v>
      </c>
      <c r="C229" s="209" t="s">
        <v>149</v>
      </c>
      <c r="F229" s="177"/>
      <c r="G229" s="177"/>
      <c r="H229" s="29"/>
      <c r="I229" s="30"/>
    </row>
    <row r="230" spans="1:9" ht="14.25">
      <c r="A230" s="226"/>
      <c r="B230" s="106"/>
      <c r="C230" s="178" t="s">
        <v>150</v>
      </c>
      <c r="D230" s="6" t="s">
        <v>3</v>
      </c>
      <c r="E230" s="6">
        <v>8</v>
      </c>
      <c r="F230" s="134"/>
      <c r="G230" s="134">
        <f>E230*F230</f>
        <v>0</v>
      </c>
      <c r="H230" s="15"/>
      <c r="I230" s="12"/>
    </row>
    <row r="231" spans="1:9" ht="14.25">
      <c r="A231" s="226"/>
      <c r="B231" s="106"/>
      <c r="C231" s="178"/>
      <c r="F231" s="134"/>
      <c r="G231" s="134"/>
      <c r="H231" s="15"/>
      <c r="I231" s="12"/>
    </row>
    <row r="232" spans="1:9" ht="13.5">
      <c r="A232" s="226"/>
      <c r="B232" s="49" t="s">
        <v>27</v>
      </c>
      <c r="C232" s="209" t="s">
        <v>152</v>
      </c>
      <c r="F232" s="177"/>
      <c r="G232" s="177"/>
      <c r="H232" s="29"/>
      <c r="I232" s="30"/>
    </row>
    <row r="233" spans="1:9" ht="14.25">
      <c r="A233" s="226"/>
      <c r="B233" s="106"/>
      <c r="C233" s="178" t="s">
        <v>153</v>
      </c>
      <c r="D233" s="6" t="s">
        <v>3</v>
      </c>
      <c r="E233" s="6">
        <v>8</v>
      </c>
      <c r="F233" s="134"/>
      <c r="G233" s="134">
        <f>E233*F233</f>
        <v>0</v>
      </c>
      <c r="H233" s="15"/>
      <c r="I233" s="12"/>
    </row>
    <row r="234" spans="1:9" ht="13.5">
      <c r="A234" s="226"/>
      <c r="B234" s="31"/>
      <c r="C234" s="46"/>
      <c r="E234" s="14"/>
      <c r="F234" s="177"/>
      <c r="G234" s="228"/>
      <c r="H234" s="29"/>
      <c r="I234" s="30"/>
    </row>
    <row r="235" spans="1:9" ht="13.5">
      <c r="A235" s="226"/>
      <c r="B235" s="49" t="s">
        <v>28</v>
      </c>
      <c r="C235" s="209" t="s">
        <v>154</v>
      </c>
      <c r="F235" s="177"/>
      <c r="G235" s="177"/>
      <c r="H235" s="29"/>
      <c r="I235" s="30"/>
    </row>
    <row r="236" spans="1:9" ht="14.25">
      <c r="A236" s="226"/>
      <c r="B236" s="106"/>
      <c r="C236" s="178" t="s">
        <v>155</v>
      </c>
      <c r="D236" s="6" t="s">
        <v>3</v>
      </c>
      <c r="E236" s="6">
        <v>4</v>
      </c>
      <c r="F236" s="134"/>
      <c r="G236" s="134">
        <f>E236*F236</f>
        <v>0</v>
      </c>
      <c r="H236" s="15"/>
      <c r="I236" s="12"/>
    </row>
    <row r="237" spans="1:9" ht="13.5">
      <c r="A237" s="226"/>
      <c r="B237" s="31"/>
      <c r="C237" s="46"/>
      <c r="E237" s="14"/>
      <c r="F237" s="177"/>
      <c r="G237" s="228"/>
      <c r="H237" s="29"/>
      <c r="I237" s="30"/>
    </row>
    <row r="238" spans="1:9" ht="13.5">
      <c r="A238" s="226"/>
      <c r="B238" s="49" t="s">
        <v>29</v>
      </c>
      <c r="C238" s="209" t="s">
        <v>156</v>
      </c>
      <c r="F238" s="177"/>
      <c r="G238" s="177"/>
      <c r="H238" s="29"/>
      <c r="I238" s="30"/>
    </row>
    <row r="239" spans="1:9" ht="14.25">
      <c r="A239" s="226"/>
      <c r="B239" s="106"/>
      <c r="C239" s="178" t="s">
        <v>157</v>
      </c>
      <c r="D239" s="6" t="s">
        <v>3</v>
      </c>
      <c r="E239" s="6">
        <v>4</v>
      </c>
      <c r="F239" s="134"/>
      <c r="G239" s="134">
        <f>E239*F239</f>
        <v>0</v>
      </c>
      <c r="H239" s="15"/>
      <c r="I239" s="12"/>
    </row>
    <row r="240" spans="1:9" ht="14.25">
      <c r="A240" s="226"/>
      <c r="B240" s="106"/>
      <c r="C240" s="178"/>
      <c r="F240" s="134"/>
      <c r="G240" s="134"/>
      <c r="H240" s="15"/>
      <c r="I240" s="12"/>
    </row>
    <row r="241" spans="1:9" ht="13.5">
      <c r="A241" s="226"/>
      <c r="B241" s="31"/>
      <c r="C241" s="46" t="s">
        <v>158</v>
      </c>
      <c r="D241" s="14"/>
      <c r="E241" s="14"/>
      <c r="F241" s="228"/>
      <c r="G241" s="228"/>
      <c r="H241" s="29"/>
      <c r="I241" s="30"/>
    </row>
    <row r="242" spans="1:9" ht="13.5">
      <c r="A242" s="226"/>
      <c r="B242" s="49" t="s">
        <v>30</v>
      </c>
      <c r="C242" s="209" t="s">
        <v>171</v>
      </c>
      <c r="F242" s="177"/>
      <c r="G242" s="177"/>
      <c r="H242" s="29"/>
      <c r="I242" s="30"/>
    </row>
    <row r="243" spans="1:9" ht="14.25">
      <c r="A243" s="226"/>
      <c r="B243" s="106"/>
      <c r="C243" s="178" t="s">
        <v>170</v>
      </c>
      <c r="D243" s="6" t="s">
        <v>3</v>
      </c>
      <c r="E243" s="6">
        <v>2</v>
      </c>
      <c r="F243" s="134"/>
      <c r="G243" s="134">
        <f>E243*F243</f>
        <v>0</v>
      </c>
      <c r="H243" s="15"/>
      <c r="I243" s="12"/>
    </row>
    <row r="244" spans="1:9" ht="13.5">
      <c r="A244" s="226"/>
      <c r="B244" s="31"/>
      <c r="C244" s="46"/>
      <c r="E244" s="14"/>
      <c r="F244" s="177"/>
      <c r="G244" s="228"/>
      <c r="H244" s="29"/>
      <c r="I244" s="30"/>
    </row>
    <row r="245" spans="1:9" ht="13.5">
      <c r="A245" s="226"/>
      <c r="B245" s="31"/>
      <c r="C245" s="46" t="s">
        <v>159</v>
      </c>
      <c r="D245" s="14"/>
      <c r="E245" s="14"/>
      <c r="F245" s="228"/>
      <c r="G245" s="228"/>
      <c r="H245" s="29"/>
      <c r="I245" s="30"/>
    </row>
    <row r="246" spans="1:9" ht="13.5">
      <c r="A246" s="226"/>
      <c r="B246" s="49" t="s">
        <v>31</v>
      </c>
      <c r="C246" s="209" t="s">
        <v>160</v>
      </c>
      <c r="D246" s="6" t="s">
        <v>2</v>
      </c>
      <c r="E246" s="6">
        <v>15</v>
      </c>
      <c r="F246" s="134"/>
      <c r="G246" s="134">
        <f>E246*F246</f>
        <v>0</v>
      </c>
      <c r="H246" s="29"/>
      <c r="I246" s="30"/>
    </row>
    <row r="247" spans="1:9" ht="13.5">
      <c r="A247" s="226"/>
      <c r="B247" s="31"/>
      <c r="C247" s="46"/>
      <c r="E247" s="14"/>
      <c r="F247" s="177"/>
      <c r="G247" s="228"/>
      <c r="H247" s="29"/>
      <c r="I247" s="30"/>
    </row>
    <row r="248" spans="1:9" ht="13.5">
      <c r="A248" s="226"/>
      <c r="B248" s="49" t="s">
        <v>32</v>
      </c>
      <c r="C248" s="209" t="s">
        <v>161</v>
      </c>
      <c r="D248" s="6" t="s">
        <v>2</v>
      </c>
      <c r="E248" s="6">
        <v>4</v>
      </c>
      <c r="F248" s="134"/>
      <c r="G248" s="134">
        <f>E248*F248</f>
        <v>0</v>
      </c>
      <c r="H248" s="29"/>
      <c r="I248" s="30"/>
    </row>
    <row r="249" spans="1:9" ht="13.5">
      <c r="A249" s="226"/>
      <c r="B249" s="31"/>
      <c r="C249" s="46"/>
      <c r="E249" s="14"/>
      <c r="F249" s="177"/>
      <c r="G249" s="228"/>
      <c r="H249" s="29"/>
      <c r="I249" s="30"/>
    </row>
    <row r="250" spans="1:9" ht="13.5">
      <c r="A250" s="226"/>
      <c r="B250" s="49" t="s">
        <v>33</v>
      </c>
      <c r="C250" s="209" t="s">
        <v>162</v>
      </c>
      <c r="D250" s="6" t="s">
        <v>2</v>
      </c>
      <c r="E250" s="6">
        <v>2</v>
      </c>
      <c r="F250" s="134"/>
      <c r="G250" s="134">
        <f>E250*F250</f>
        <v>0</v>
      </c>
      <c r="H250" s="29"/>
      <c r="I250" s="30"/>
    </row>
    <row r="251" spans="1:9" ht="13.5">
      <c r="A251" s="226"/>
      <c r="B251" s="31"/>
      <c r="C251" s="46"/>
      <c r="E251" s="14"/>
      <c r="F251" s="177"/>
      <c r="G251" s="228"/>
      <c r="H251" s="29"/>
      <c r="I251" s="30"/>
    </row>
    <row r="252" spans="1:9" ht="13.5">
      <c r="A252" s="226"/>
      <c r="B252" s="49" t="s">
        <v>76</v>
      </c>
      <c r="C252" s="209" t="s">
        <v>163</v>
      </c>
      <c r="D252" s="6" t="s">
        <v>2</v>
      </c>
      <c r="E252" s="6">
        <v>2</v>
      </c>
      <c r="F252" s="134"/>
      <c r="G252" s="134">
        <f>E252*F252</f>
        <v>0</v>
      </c>
      <c r="H252" s="29"/>
      <c r="I252" s="30"/>
    </row>
    <row r="253" spans="1:9" ht="13.5">
      <c r="A253" s="226"/>
      <c r="B253" s="31"/>
      <c r="C253" s="46"/>
      <c r="E253" s="14"/>
      <c r="F253" s="177"/>
      <c r="G253" s="228"/>
      <c r="H253" s="29"/>
      <c r="I253" s="30"/>
    </row>
    <row r="254" spans="1:10" s="75" customFormat="1" ht="13.5">
      <c r="A254" s="195"/>
      <c r="B254" s="49" t="s">
        <v>34</v>
      </c>
      <c r="C254" s="101" t="s">
        <v>143</v>
      </c>
      <c r="D254" s="51"/>
      <c r="E254" s="51"/>
      <c r="F254" s="133"/>
      <c r="G254" s="133"/>
      <c r="I254" s="76"/>
      <c r="J254" s="77"/>
    </row>
    <row r="255" spans="1:10" s="75" customFormat="1" ht="13.5">
      <c r="A255" s="195"/>
      <c r="B255" s="148"/>
      <c r="C255" s="101" t="s">
        <v>144</v>
      </c>
      <c r="D255" s="51" t="s">
        <v>23</v>
      </c>
      <c r="E255" s="51">
        <v>280</v>
      </c>
      <c r="F255" s="134"/>
      <c r="G255" s="134">
        <f>E255*F255</f>
        <v>0</v>
      </c>
      <c r="I255" s="76"/>
      <c r="J255" s="77"/>
    </row>
    <row r="256" spans="1:10" s="75" customFormat="1" ht="13.5">
      <c r="A256" s="195"/>
      <c r="B256" s="148"/>
      <c r="C256" s="101"/>
      <c r="D256" s="51"/>
      <c r="E256" s="51"/>
      <c r="F256" s="134"/>
      <c r="G256" s="134"/>
      <c r="I256" s="76"/>
      <c r="J256" s="77"/>
    </row>
    <row r="257" spans="1:10" s="33" customFormat="1" ht="27.75">
      <c r="A257" s="230"/>
      <c r="B257" s="49" t="s">
        <v>35</v>
      </c>
      <c r="C257" s="141" t="s">
        <v>164</v>
      </c>
      <c r="D257" s="6" t="s">
        <v>3</v>
      </c>
      <c r="E257" s="6">
        <v>1</v>
      </c>
      <c r="F257" s="134"/>
      <c r="G257" s="134">
        <f>E257*F257</f>
        <v>0</v>
      </c>
      <c r="I257" s="34"/>
      <c r="J257" s="34"/>
    </row>
    <row r="258" spans="1:10" s="109" customFormat="1" ht="13.5">
      <c r="A258" s="195"/>
      <c r="B258" s="9"/>
      <c r="C258" s="141"/>
      <c r="D258" s="6"/>
      <c r="E258" s="6"/>
      <c r="F258" s="177"/>
      <c r="G258" s="177"/>
      <c r="I258" s="110"/>
      <c r="J258" s="111"/>
    </row>
    <row r="259" spans="1:10" s="109" customFormat="1" ht="13.5">
      <c r="A259" s="195"/>
      <c r="B259" s="49" t="s">
        <v>39</v>
      </c>
      <c r="C259" s="141" t="s">
        <v>165</v>
      </c>
      <c r="D259" s="6" t="s">
        <v>3</v>
      </c>
      <c r="E259" s="6">
        <v>1</v>
      </c>
      <c r="F259" s="134"/>
      <c r="G259" s="134">
        <f>E259*F259</f>
        <v>0</v>
      </c>
      <c r="I259" s="110"/>
      <c r="J259" s="111"/>
    </row>
    <row r="260" spans="1:10" s="75" customFormat="1" ht="13.5">
      <c r="A260" s="195"/>
      <c r="B260" s="9"/>
      <c r="C260" s="141"/>
      <c r="D260" s="6"/>
      <c r="E260" s="6"/>
      <c r="F260" s="134"/>
      <c r="G260" s="177"/>
      <c r="I260" s="76"/>
      <c r="J260" s="77"/>
    </row>
    <row r="261" spans="1:10" s="75" customFormat="1" ht="27.75">
      <c r="A261" s="195"/>
      <c r="B261" s="49" t="s">
        <v>40</v>
      </c>
      <c r="C261" s="141" t="s">
        <v>166</v>
      </c>
      <c r="D261" s="6" t="s">
        <v>3</v>
      </c>
      <c r="E261" s="6">
        <v>1</v>
      </c>
      <c r="F261" s="134"/>
      <c r="G261" s="134">
        <f>E261*F261</f>
        <v>0</v>
      </c>
      <c r="I261" s="76"/>
      <c r="J261" s="77"/>
    </row>
    <row r="262" spans="1:10" s="75" customFormat="1" ht="13.5">
      <c r="A262" s="195"/>
      <c r="B262" s="49"/>
      <c r="C262" s="141"/>
      <c r="D262" s="6"/>
      <c r="E262" s="6"/>
      <c r="F262" s="134"/>
      <c r="G262" s="177"/>
      <c r="I262" s="76"/>
      <c r="J262" s="77"/>
    </row>
    <row r="263" spans="1:10" s="75" customFormat="1" ht="13.5">
      <c r="A263" s="195"/>
      <c r="B263" s="49" t="s">
        <v>22</v>
      </c>
      <c r="C263" s="141" t="s">
        <v>167</v>
      </c>
      <c r="D263" s="6" t="s">
        <v>3</v>
      </c>
      <c r="E263" s="6">
        <v>1</v>
      </c>
      <c r="F263" s="134"/>
      <c r="G263" s="134">
        <f>E263*F263</f>
        <v>0</v>
      </c>
      <c r="I263" s="76"/>
      <c r="J263" s="77"/>
    </row>
    <row r="264" spans="1:10" s="75" customFormat="1" ht="13.5">
      <c r="A264" s="195"/>
      <c r="B264" s="49"/>
      <c r="C264" s="141"/>
      <c r="D264" s="6"/>
      <c r="E264" s="6"/>
      <c r="F264" s="134"/>
      <c r="G264" s="134"/>
      <c r="I264" s="76"/>
      <c r="J264" s="77"/>
    </row>
    <row r="265" spans="1:10" s="75" customFormat="1" ht="13.5">
      <c r="A265" s="195"/>
      <c r="B265" s="49" t="s">
        <v>41</v>
      </c>
      <c r="C265" s="141" t="s">
        <v>168</v>
      </c>
      <c r="D265" s="6" t="s">
        <v>3</v>
      </c>
      <c r="E265" s="6">
        <v>1</v>
      </c>
      <c r="F265" s="134"/>
      <c r="G265" s="134">
        <f>E265*F265</f>
        <v>0</v>
      </c>
      <c r="I265" s="76"/>
      <c r="J265" s="77"/>
    </row>
    <row r="266" spans="1:10" s="75" customFormat="1" ht="13.5">
      <c r="A266" s="195"/>
      <c r="B266" s="9"/>
      <c r="C266" s="141"/>
      <c r="D266" s="6"/>
      <c r="E266" s="6"/>
      <c r="F266" s="134"/>
      <c r="G266" s="177"/>
      <c r="I266" s="76"/>
      <c r="J266" s="77"/>
    </row>
    <row r="267" spans="1:10" s="75" customFormat="1" ht="13.5">
      <c r="A267" s="195"/>
      <c r="B267" s="49" t="s">
        <v>42</v>
      </c>
      <c r="C267" s="141" t="s">
        <v>115</v>
      </c>
      <c r="D267" s="6" t="s">
        <v>8</v>
      </c>
      <c r="E267" s="6">
        <v>1</v>
      </c>
      <c r="F267" s="134">
        <f>SUM(G226:G266)</f>
        <v>0</v>
      </c>
      <c r="G267" s="134">
        <f>E267*F267/100</f>
        <v>0</v>
      </c>
      <c r="I267" s="76"/>
      <c r="J267" s="77"/>
    </row>
    <row r="268" spans="2:8" s="224" customFormat="1" ht="13.5">
      <c r="B268" s="220"/>
      <c r="C268" s="221"/>
      <c r="D268" s="222"/>
      <c r="E268" s="146"/>
      <c r="F268" s="214"/>
      <c r="G268" s="223"/>
      <c r="H268" s="225"/>
    </row>
    <row r="269" spans="2:8" s="224" customFormat="1" ht="12">
      <c r="B269" s="216"/>
      <c r="C269" s="217"/>
      <c r="D269" s="218"/>
      <c r="E269" s="219"/>
      <c r="F269" s="223"/>
      <c r="G269" s="223"/>
      <c r="H269" s="215"/>
    </row>
    <row r="270" spans="2:7" ht="13.5">
      <c r="B270" s="31"/>
      <c r="C270" s="27" t="s">
        <v>4</v>
      </c>
      <c r="D270" s="28"/>
      <c r="E270" s="28"/>
      <c r="F270" s="29"/>
      <c r="G270" s="30">
        <f>SUM(G225:G268)</f>
        <v>0</v>
      </c>
    </row>
    <row r="271" spans="2:7" ht="13.5">
      <c r="B271" s="31"/>
      <c r="C271" s="27"/>
      <c r="D271" s="28"/>
      <c r="E271" s="28"/>
      <c r="F271" s="29"/>
      <c r="G271" s="30"/>
    </row>
    <row r="272" spans="2:8" s="116" customFormat="1" ht="15">
      <c r="B272" s="27"/>
      <c r="C272" s="83"/>
      <c r="D272" s="90"/>
      <c r="E272" s="20"/>
      <c r="G272" s="117"/>
      <c r="H272" s="118"/>
    </row>
    <row r="273" spans="2:8" s="116" customFormat="1" ht="15">
      <c r="B273" s="27"/>
      <c r="C273" s="83"/>
      <c r="D273" s="90"/>
      <c r="E273" s="20"/>
      <c r="G273" s="117"/>
      <c r="H273" s="118"/>
    </row>
    <row r="274" spans="2:8" s="75" customFormat="1" ht="13.5">
      <c r="B274" s="13" t="s">
        <v>29</v>
      </c>
      <c r="C274" s="121" t="s">
        <v>65</v>
      </c>
      <c r="D274" s="6"/>
      <c r="E274" s="6"/>
      <c r="G274" s="76"/>
      <c r="H274" s="77"/>
    </row>
    <row r="275" spans="2:8" s="75" customFormat="1" ht="13.5">
      <c r="B275" s="13"/>
      <c r="C275" s="121"/>
      <c r="D275" s="6"/>
      <c r="E275" s="6"/>
      <c r="G275" s="76"/>
      <c r="H275" s="77"/>
    </row>
    <row r="276" spans="2:10" s="75" customFormat="1" ht="27.75">
      <c r="B276" s="49" t="s">
        <v>0</v>
      </c>
      <c r="C276" s="212" t="s">
        <v>187</v>
      </c>
      <c r="D276" s="6" t="s">
        <v>3</v>
      </c>
      <c r="E276" s="6">
        <v>1</v>
      </c>
      <c r="F276" s="134"/>
      <c r="G276" s="134">
        <f>E276*F276</f>
        <v>0</v>
      </c>
      <c r="H276" s="77"/>
      <c r="J276" s="75" t="s">
        <v>64</v>
      </c>
    </row>
    <row r="277" spans="2:8" s="75" customFormat="1" ht="13.5">
      <c r="B277" s="49"/>
      <c r="C277" s="212"/>
      <c r="D277" s="6"/>
      <c r="E277" s="6"/>
      <c r="G277" s="76"/>
      <c r="H277" s="77"/>
    </row>
    <row r="278" spans="2:10" s="75" customFormat="1" ht="27.75">
      <c r="B278" s="49" t="s">
        <v>1</v>
      </c>
      <c r="C278" s="212" t="s">
        <v>186</v>
      </c>
      <c r="D278" s="6" t="s">
        <v>3</v>
      </c>
      <c r="E278" s="6">
        <v>1</v>
      </c>
      <c r="F278" s="134"/>
      <c r="G278" s="134">
        <f>E278*F278</f>
        <v>0</v>
      </c>
      <c r="H278" s="77"/>
      <c r="J278" s="75" t="s">
        <v>64</v>
      </c>
    </row>
    <row r="279" spans="2:8" s="75" customFormat="1" ht="13.5">
      <c r="B279" s="49"/>
      <c r="C279" s="212"/>
      <c r="D279" s="6"/>
      <c r="E279" s="6"/>
      <c r="G279" s="76"/>
      <c r="H279" s="77"/>
    </row>
    <row r="280" spans="2:10" s="75" customFormat="1" ht="42">
      <c r="B280" s="49" t="s">
        <v>27</v>
      </c>
      <c r="C280" s="212" t="s">
        <v>146</v>
      </c>
      <c r="D280" s="6" t="s">
        <v>3</v>
      </c>
      <c r="E280" s="6">
        <v>1</v>
      </c>
      <c r="F280" s="134"/>
      <c r="G280" s="134">
        <f>E280*F280</f>
        <v>0</v>
      </c>
      <c r="H280" s="77"/>
      <c r="J280" s="75" t="s">
        <v>64</v>
      </c>
    </row>
    <row r="281" spans="2:8" s="75" customFormat="1" ht="13.5">
      <c r="B281" s="49"/>
      <c r="C281" s="71"/>
      <c r="D281" s="6"/>
      <c r="E281" s="6"/>
      <c r="G281" s="76"/>
      <c r="H281" s="77"/>
    </row>
    <row r="282" spans="2:10" s="75" customFormat="1" ht="42">
      <c r="B282" s="49" t="s">
        <v>28</v>
      </c>
      <c r="C282" s="71" t="s">
        <v>126</v>
      </c>
      <c r="D282" s="6" t="s">
        <v>3</v>
      </c>
      <c r="E282" s="6">
        <v>1</v>
      </c>
      <c r="F282" s="134"/>
      <c r="G282" s="134">
        <f>E282*F282</f>
        <v>0</v>
      </c>
      <c r="H282" s="77"/>
      <c r="J282" s="75" t="s">
        <v>64</v>
      </c>
    </row>
    <row r="283" spans="2:8" s="75" customFormat="1" ht="13.5">
      <c r="B283" s="49"/>
      <c r="C283" s="71"/>
      <c r="D283" s="51"/>
      <c r="E283" s="51"/>
      <c r="G283" s="76"/>
      <c r="H283" s="77"/>
    </row>
    <row r="284" spans="2:8" s="75" customFormat="1" ht="55.5">
      <c r="B284" s="49" t="s">
        <v>29</v>
      </c>
      <c r="C284" s="119" t="s">
        <v>63</v>
      </c>
      <c r="D284" s="51" t="s">
        <v>3</v>
      </c>
      <c r="E284" s="51">
        <v>1</v>
      </c>
      <c r="F284" s="134"/>
      <c r="G284" s="134">
        <f>E284*F284</f>
        <v>0</v>
      </c>
      <c r="H284" s="77"/>
    </row>
    <row r="285" spans="2:8" s="75" customFormat="1" ht="13.5">
      <c r="B285" s="49"/>
      <c r="C285" s="119"/>
      <c r="D285" s="51"/>
      <c r="E285" s="51"/>
      <c r="G285" s="76"/>
      <c r="H285" s="77"/>
    </row>
    <row r="286" spans="2:8" s="75" customFormat="1" ht="15.75" customHeight="1">
      <c r="B286" s="49" t="s">
        <v>30</v>
      </c>
      <c r="C286" s="120" t="s">
        <v>131</v>
      </c>
      <c r="D286" s="51" t="s">
        <v>3</v>
      </c>
      <c r="E286" s="51">
        <v>1</v>
      </c>
      <c r="F286" s="134"/>
      <c r="G286" s="134">
        <f>E286*F286</f>
        <v>0</v>
      </c>
      <c r="H286" s="77"/>
    </row>
    <row r="287" spans="2:8" s="75" customFormat="1" ht="13.5">
      <c r="B287" s="49"/>
      <c r="C287" s="120"/>
      <c r="D287" s="51"/>
      <c r="E287" s="51"/>
      <c r="G287" s="76"/>
      <c r="H287" s="77"/>
    </row>
    <row r="288" spans="2:8" s="75" customFormat="1" ht="42">
      <c r="B288" s="49" t="s">
        <v>31</v>
      </c>
      <c r="C288" s="120" t="s">
        <v>127</v>
      </c>
      <c r="D288" s="51" t="s">
        <v>3</v>
      </c>
      <c r="E288" s="51">
        <v>1</v>
      </c>
      <c r="F288" s="134"/>
      <c r="G288" s="134">
        <f>E288*F288</f>
        <v>0</v>
      </c>
      <c r="H288" s="77"/>
    </row>
    <row r="289" spans="2:8" s="75" customFormat="1" ht="13.5">
      <c r="B289" s="49"/>
      <c r="C289" s="120"/>
      <c r="D289" s="51"/>
      <c r="E289" s="51"/>
      <c r="G289" s="76"/>
      <c r="H289" s="77"/>
    </row>
    <row r="290" spans="2:8" s="75" customFormat="1" ht="55.5">
      <c r="B290" s="49" t="s">
        <v>32</v>
      </c>
      <c r="C290" s="47" t="s">
        <v>66</v>
      </c>
      <c r="D290" s="51" t="s">
        <v>3</v>
      </c>
      <c r="E290" s="51">
        <v>1</v>
      </c>
      <c r="F290" s="134"/>
      <c r="G290" s="134">
        <f>E290*F290</f>
        <v>0</v>
      </c>
      <c r="H290" s="77"/>
    </row>
    <row r="291" spans="2:8" s="75" customFormat="1" ht="13.5">
      <c r="B291" s="49"/>
      <c r="C291" s="47"/>
      <c r="D291" s="51"/>
      <c r="E291" s="51"/>
      <c r="G291" s="76"/>
      <c r="H291" s="77"/>
    </row>
    <row r="292" spans="2:8" s="75" customFormat="1" ht="27.75">
      <c r="B292" s="49" t="s">
        <v>33</v>
      </c>
      <c r="C292" s="103" t="s">
        <v>67</v>
      </c>
      <c r="D292" s="210" t="s">
        <v>3</v>
      </c>
      <c r="E292" s="211">
        <v>0.03</v>
      </c>
      <c r="F292" s="235">
        <f>SUM(G276:G290)</f>
        <v>0</v>
      </c>
      <c r="G292" s="76">
        <f>F292*0.03</f>
        <v>0</v>
      </c>
      <c r="H292" s="77"/>
    </row>
    <row r="293" spans="2:7" ht="13.5">
      <c r="B293" s="23"/>
      <c r="C293" s="81"/>
      <c r="D293" s="24"/>
      <c r="E293" s="24"/>
      <c r="F293" s="25"/>
      <c r="G293" s="26"/>
    </row>
    <row r="294" spans="2:7" ht="13.5">
      <c r="B294" s="13"/>
      <c r="C294" s="83" t="s">
        <v>4</v>
      </c>
      <c r="D294" s="28"/>
      <c r="E294" s="28"/>
      <c r="F294" s="29"/>
      <c r="G294" s="30">
        <f>SUM(G276:G292)</f>
        <v>0</v>
      </c>
    </row>
    <row r="295" spans="2:8" s="75" customFormat="1" ht="13.5">
      <c r="B295" s="74"/>
      <c r="C295" s="185"/>
      <c r="D295" s="6"/>
      <c r="E295" s="6"/>
      <c r="G295" s="76"/>
      <c r="H295" s="77"/>
    </row>
    <row r="296" spans="2:8" s="75" customFormat="1" ht="13.5">
      <c r="B296" s="74"/>
      <c r="C296" s="185"/>
      <c r="D296" s="6"/>
      <c r="E296" s="6"/>
      <c r="G296" s="76"/>
      <c r="H296" s="77"/>
    </row>
    <row r="297" spans="2:8" s="116" customFormat="1" ht="15">
      <c r="B297" s="27"/>
      <c r="C297" s="83"/>
      <c r="D297" s="90"/>
      <c r="E297" s="20"/>
      <c r="G297" s="117"/>
      <c r="H297" s="118"/>
    </row>
    <row r="298" spans="2:8" s="116" customFormat="1" ht="15">
      <c r="B298" s="27"/>
      <c r="C298" s="83"/>
      <c r="D298" s="90"/>
      <c r="E298" s="20"/>
      <c r="G298" s="117"/>
      <c r="H298" s="118"/>
    </row>
    <row r="299" spans="3:7" ht="13.5">
      <c r="C299" s="46" t="s">
        <v>12</v>
      </c>
      <c r="D299" s="32"/>
      <c r="E299" s="32"/>
      <c r="F299" s="9"/>
      <c r="G299" s="33"/>
    </row>
    <row r="300" spans="6:7" ht="13.5">
      <c r="F300" s="9"/>
      <c r="G300" s="33"/>
    </row>
    <row r="301" spans="3:7" ht="13.5">
      <c r="C301" s="84"/>
      <c r="D301" s="20"/>
      <c r="E301" s="20"/>
      <c r="F301" s="21"/>
      <c r="G301" s="34"/>
    </row>
    <row r="302" spans="2:7" ht="13.5">
      <c r="B302" s="19" t="s">
        <v>0</v>
      </c>
      <c r="C302" s="11" t="s">
        <v>14</v>
      </c>
      <c r="D302" s="35"/>
      <c r="E302" s="35"/>
      <c r="F302" s="21"/>
      <c r="G302" s="36">
        <f>G156</f>
        <v>0</v>
      </c>
    </row>
    <row r="303" spans="2:7" ht="13.5">
      <c r="B303" s="19" t="s">
        <v>1</v>
      </c>
      <c r="C303" s="11" t="s">
        <v>15</v>
      </c>
      <c r="D303" s="35"/>
      <c r="E303" s="35"/>
      <c r="F303" s="21"/>
      <c r="G303" s="36">
        <f>G196</f>
        <v>0</v>
      </c>
    </row>
    <row r="304" spans="2:7" ht="13.5">
      <c r="B304" s="19" t="s">
        <v>27</v>
      </c>
      <c r="C304" s="11" t="s">
        <v>92</v>
      </c>
      <c r="D304" s="35"/>
      <c r="E304" s="35"/>
      <c r="F304" s="21"/>
      <c r="G304" s="36">
        <f>G217</f>
        <v>0</v>
      </c>
    </row>
    <row r="305" spans="2:7" ht="13.5">
      <c r="B305" s="19" t="s">
        <v>28</v>
      </c>
      <c r="C305" s="69" t="s">
        <v>142</v>
      </c>
      <c r="D305" s="35"/>
      <c r="E305" s="35"/>
      <c r="F305" s="21"/>
      <c r="G305" s="36">
        <f>G270</f>
        <v>0</v>
      </c>
    </row>
    <row r="306" spans="2:7" ht="13.5">
      <c r="B306" s="19" t="s">
        <v>29</v>
      </c>
      <c r="C306" s="11" t="s">
        <v>65</v>
      </c>
      <c r="D306" s="35"/>
      <c r="E306" s="35"/>
      <c r="F306" s="21"/>
      <c r="G306" s="36">
        <f>G294</f>
        <v>0</v>
      </c>
    </row>
    <row r="307" spans="2:7" ht="13.5">
      <c r="B307" s="23"/>
      <c r="C307" s="85"/>
      <c r="D307" s="38"/>
      <c r="E307" s="38"/>
      <c r="F307" s="25"/>
      <c r="G307" s="26"/>
    </row>
    <row r="308" spans="3:7" ht="13.5">
      <c r="C308" s="86" t="s">
        <v>13</v>
      </c>
      <c r="D308" s="39"/>
      <c r="E308" s="39"/>
      <c r="F308" s="9"/>
      <c r="G308" s="9"/>
    </row>
    <row r="309" spans="3:7" ht="13.5">
      <c r="C309" s="5"/>
      <c r="D309" s="39"/>
      <c r="E309" s="39"/>
      <c r="F309" s="9"/>
      <c r="G309" s="9"/>
    </row>
    <row r="310" spans="3:7" ht="13.5">
      <c r="C310" s="5"/>
      <c r="D310" s="39"/>
      <c r="E310" s="39"/>
      <c r="F310" s="9"/>
      <c r="G310" s="9"/>
    </row>
    <row r="311" spans="2:7" ht="13.5">
      <c r="B311" s="13"/>
      <c r="C311" s="87"/>
      <c r="D311" s="14"/>
      <c r="E311" s="14"/>
      <c r="F311" s="9"/>
      <c r="G311" s="9"/>
    </row>
    <row r="312" spans="2:7" ht="13.5">
      <c r="B312" s="13"/>
      <c r="C312" s="87"/>
      <c r="D312" s="14"/>
      <c r="E312" s="14"/>
      <c r="F312" s="9"/>
      <c r="G312" s="9"/>
    </row>
    <row r="313" spans="2:7" ht="13.5">
      <c r="B313" s="13"/>
      <c r="C313" s="87"/>
      <c r="D313" s="14"/>
      <c r="E313" s="14"/>
      <c r="F313" s="9"/>
      <c r="G313" s="9"/>
    </row>
    <row r="314" spans="2:7" ht="13.5">
      <c r="B314" s="13"/>
      <c r="C314" s="87"/>
      <c r="D314" s="14"/>
      <c r="E314" s="14"/>
      <c r="F314" s="9"/>
      <c r="G314" s="9"/>
    </row>
    <row r="315" spans="2:7" ht="13.5">
      <c r="B315" s="13"/>
      <c r="C315" s="87"/>
      <c r="D315" s="14"/>
      <c r="E315" s="14"/>
      <c r="F315" s="9"/>
      <c r="G315" s="9"/>
    </row>
    <row r="316" spans="2:7" ht="13.5">
      <c r="B316" s="13"/>
      <c r="C316" s="184" t="s">
        <v>119</v>
      </c>
      <c r="D316" s="14"/>
      <c r="E316" s="14"/>
      <c r="F316" s="9"/>
      <c r="G316" s="9"/>
    </row>
    <row r="317" spans="2:7" ht="13.5">
      <c r="B317" s="13"/>
      <c r="C317" s="87"/>
      <c r="D317" s="14"/>
      <c r="E317" s="14"/>
      <c r="F317" s="9"/>
      <c r="G317" s="9"/>
    </row>
    <row r="318" spans="2:7" ht="13.5">
      <c r="B318" s="13"/>
      <c r="C318" s="82" t="s">
        <v>69</v>
      </c>
      <c r="D318" s="14"/>
      <c r="E318" s="14"/>
      <c r="F318" s="9"/>
      <c r="G318" s="9"/>
    </row>
    <row r="319" spans="2:7" ht="13.5">
      <c r="B319" s="13"/>
      <c r="C319" s="82" t="s">
        <v>116</v>
      </c>
      <c r="D319" s="14"/>
      <c r="E319" s="14"/>
      <c r="F319" s="9"/>
      <c r="G319" s="9"/>
    </row>
    <row r="320" spans="2:7" ht="13.5">
      <c r="B320" s="13"/>
      <c r="C320" s="236" t="s">
        <v>141</v>
      </c>
      <c r="D320" s="14"/>
      <c r="E320" s="14"/>
      <c r="F320" s="9"/>
      <c r="G320" s="9"/>
    </row>
    <row r="321" spans="2:7" ht="13.5">
      <c r="B321" s="13"/>
      <c r="C321" s="87"/>
      <c r="D321" s="14"/>
      <c r="E321" s="14"/>
      <c r="F321" s="9"/>
      <c r="G321" s="9"/>
    </row>
    <row r="322" spans="2:7" ht="13.5">
      <c r="B322" s="13"/>
      <c r="C322" s="82" t="s">
        <v>145</v>
      </c>
      <c r="D322" s="14"/>
      <c r="E322" s="14"/>
      <c r="F322" s="9"/>
      <c r="G322" s="9"/>
    </row>
    <row r="323" spans="2:7" ht="13.5">
      <c r="B323" s="13"/>
      <c r="C323" s="87"/>
      <c r="D323" s="14"/>
      <c r="E323" s="14"/>
      <c r="F323" s="9"/>
      <c r="G323" s="9"/>
    </row>
    <row r="324" spans="2:7" ht="13.5">
      <c r="B324" s="13"/>
      <c r="C324" s="82"/>
      <c r="D324" s="14"/>
      <c r="E324" s="14"/>
      <c r="F324" s="9"/>
      <c r="G324" s="9"/>
    </row>
    <row r="325" spans="2:7" ht="13.5">
      <c r="B325" s="13"/>
      <c r="C325" s="87"/>
      <c r="D325" s="14"/>
      <c r="E325" s="14"/>
      <c r="F325" s="9"/>
      <c r="G325" s="9"/>
    </row>
    <row r="326" spans="3:7" ht="13.5">
      <c r="C326" s="82"/>
      <c r="F326" s="9"/>
      <c r="G326" s="9"/>
    </row>
    <row r="329" spans="6:7" ht="13.5">
      <c r="F329" s="9"/>
      <c r="G329" s="9"/>
    </row>
    <row r="330" spans="6:7" ht="13.5">
      <c r="F330" s="9"/>
      <c r="G330" s="9"/>
    </row>
    <row r="432" spans="2:7" ht="13.5">
      <c r="B432" s="9"/>
      <c r="C432" s="9"/>
      <c r="G432" s="16"/>
    </row>
    <row r="433" spans="2:7" ht="13.5">
      <c r="B433" s="9"/>
      <c r="C433" s="9"/>
      <c r="G433" s="16"/>
    </row>
    <row r="434" spans="2:7" ht="13.5">
      <c r="B434" s="9"/>
      <c r="C434" s="9"/>
      <c r="F434" s="40"/>
      <c r="G434" s="16"/>
    </row>
    <row r="435" spans="2:7" ht="13.5">
      <c r="B435" s="9"/>
      <c r="C435" s="9"/>
      <c r="F435" s="29"/>
      <c r="G435" s="16"/>
    </row>
    <row r="436" spans="6:7" ht="13.5">
      <c r="F436" s="29"/>
      <c r="G436" s="16"/>
    </row>
    <row r="437" spans="6:7" ht="13.5">
      <c r="F437" s="29"/>
      <c r="G437" s="16"/>
    </row>
    <row r="438" spans="6:7" ht="13.5">
      <c r="F438" s="29"/>
      <c r="G438" s="16"/>
    </row>
    <row r="439" spans="6:7" ht="13.5">
      <c r="F439" s="29"/>
      <c r="G439" s="16"/>
    </row>
    <row r="440" ht="13.5">
      <c r="F440" s="29"/>
    </row>
    <row r="441" spans="6:7" ht="13.5">
      <c r="F441" s="29"/>
      <c r="G441" s="16"/>
    </row>
    <row r="442" spans="6:7" ht="13.5">
      <c r="F442" s="29"/>
      <c r="G442" s="16"/>
    </row>
    <row r="443" spans="6:7" ht="13.5">
      <c r="F443" s="29"/>
      <c r="G443" s="16"/>
    </row>
    <row r="444" spans="6:7" ht="13.5">
      <c r="F444" s="29"/>
      <c r="G444" s="16"/>
    </row>
    <row r="445" spans="6:7" ht="13.5">
      <c r="F445" s="29"/>
      <c r="G445" s="41"/>
    </row>
    <row r="446" spans="6:7" ht="13.5">
      <c r="F446" s="29"/>
      <c r="G446" s="16"/>
    </row>
    <row r="447" spans="3:7" ht="13.5">
      <c r="C447" s="83"/>
      <c r="F447" s="29"/>
      <c r="G447" s="16"/>
    </row>
    <row r="448" spans="3:6" ht="13.5">
      <c r="C448" s="83"/>
      <c r="F448" s="29"/>
    </row>
    <row r="449" spans="2:6" ht="13.5">
      <c r="B449" s="13"/>
      <c r="C449" s="83"/>
      <c r="D449" s="28"/>
      <c r="E449" s="28"/>
      <c r="F449" s="29"/>
    </row>
    <row r="450" spans="2:6" ht="13.5">
      <c r="B450" s="31"/>
      <c r="C450" s="83"/>
      <c r="D450" s="28"/>
      <c r="E450" s="28"/>
      <c r="F450" s="29"/>
    </row>
    <row r="451" spans="2:6" ht="13.5">
      <c r="B451" s="31"/>
      <c r="C451" s="83"/>
      <c r="D451" s="28"/>
      <c r="E451" s="28"/>
      <c r="F451" s="29"/>
    </row>
    <row r="452" spans="2:7" ht="13.5">
      <c r="B452" s="31"/>
      <c r="C452" s="83"/>
      <c r="D452" s="28"/>
      <c r="E452" s="28"/>
      <c r="F452" s="29"/>
      <c r="G452" s="9"/>
    </row>
    <row r="453" spans="2:7" ht="13.5">
      <c r="B453" s="31"/>
      <c r="C453" s="83"/>
      <c r="D453" s="28"/>
      <c r="E453" s="28"/>
      <c r="F453" s="29"/>
      <c r="G453" s="9"/>
    </row>
    <row r="454" spans="2:7" ht="13.5">
      <c r="B454" s="31"/>
      <c r="C454" s="83"/>
      <c r="D454" s="28"/>
      <c r="E454" s="28"/>
      <c r="F454" s="29"/>
      <c r="G454" s="9"/>
    </row>
    <row r="455" spans="2:7" ht="13.5">
      <c r="B455" s="31"/>
      <c r="C455" s="83"/>
      <c r="D455" s="28"/>
      <c r="E455" s="28"/>
      <c r="F455" s="29"/>
      <c r="G455" s="9"/>
    </row>
    <row r="456" spans="2:7" ht="13.5">
      <c r="B456" s="31"/>
      <c r="C456" s="83"/>
      <c r="D456" s="28"/>
      <c r="E456" s="28"/>
      <c r="F456" s="29"/>
      <c r="G456" s="9"/>
    </row>
    <row r="457" spans="2:7" ht="13.5">
      <c r="B457" s="31"/>
      <c r="C457" s="83"/>
      <c r="D457" s="28"/>
      <c r="E457" s="28"/>
      <c r="F457" s="29"/>
      <c r="G457" s="9"/>
    </row>
    <row r="458" spans="2:7" ht="13.5">
      <c r="B458" s="31"/>
      <c r="C458" s="83"/>
      <c r="D458" s="28"/>
      <c r="E458" s="28"/>
      <c r="F458" s="29"/>
      <c r="G458" s="9"/>
    </row>
    <row r="459" spans="2:7" ht="13.5">
      <c r="B459" s="31"/>
      <c r="C459" s="83"/>
      <c r="D459" s="28"/>
      <c r="E459" s="28"/>
      <c r="F459" s="29"/>
      <c r="G459" s="9"/>
    </row>
    <row r="460" spans="2:7" ht="13.5">
      <c r="B460" s="31"/>
      <c r="C460" s="83"/>
      <c r="D460" s="28"/>
      <c r="E460" s="28"/>
      <c r="F460" s="29"/>
      <c r="G460" s="9"/>
    </row>
    <row r="461" spans="2:7" ht="13.5">
      <c r="B461" s="31"/>
      <c r="C461" s="83"/>
      <c r="D461" s="28"/>
      <c r="E461" s="28"/>
      <c r="F461" s="29"/>
      <c r="G461" s="9"/>
    </row>
    <row r="462" spans="2:7" ht="13.5">
      <c r="B462" s="31"/>
      <c r="C462" s="83"/>
      <c r="D462" s="28"/>
      <c r="E462" s="28"/>
      <c r="F462" s="29"/>
      <c r="G462" s="9"/>
    </row>
    <row r="463" spans="2:7" ht="13.5">
      <c r="B463" s="31"/>
      <c r="C463" s="83"/>
      <c r="D463" s="28"/>
      <c r="E463" s="28"/>
      <c r="G463" s="9"/>
    </row>
    <row r="464" spans="2:7" ht="13.5">
      <c r="B464" s="31"/>
      <c r="C464" s="83"/>
      <c r="D464" s="28"/>
      <c r="E464" s="28"/>
      <c r="F464" s="15"/>
      <c r="G464" s="9"/>
    </row>
    <row r="465" spans="2:7" ht="13.5">
      <c r="B465" s="31"/>
      <c r="C465" s="83"/>
      <c r="D465" s="28"/>
      <c r="E465" s="28"/>
      <c r="F465" s="15"/>
      <c r="G465" s="9"/>
    </row>
    <row r="466" spans="2:7" ht="13.5">
      <c r="B466" s="31"/>
      <c r="C466" s="83"/>
      <c r="D466" s="28"/>
      <c r="E466" s="28"/>
      <c r="G466" s="9"/>
    </row>
    <row r="467" spans="2:7" ht="13.5">
      <c r="B467" s="31"/>
      <c r="C467" s="83"/>
      <c r="D467" s="28"/>
      <c r="E467" s="28"/>
      <c r="G467" s="9"/>
    </row>
    <row r="468" spans="2:7" ht="13.5">
      <c r="B468" s="31"/>
      <c r="C468" s="83"/>
      <c r="D468" s="28"/>
      <c r="E468" s="28"/>
      <c r="F468" s="9"/>
      <c r="G468" s="9"/>
    </row>
    <row r="469" spans="2:7" ht="13.5">
      <c r="B469" s="31"/>
      <c r="C469" s="83"/>
      <c r="D469" s="28"/>
      <c r="E469" s="28"/>
      <c r="F469" s="9"/>
      <c r="G469" s="9"/>
    </row>
    <row r="470" spans="2:7" ht="13.5">
      <c r="B470" s="31"/>
      <c r="C470" s="83"/>
      <c r="D470" s="28"/>
      <c r="E470" s="28"/>
      <c r="F470" s="9"/>
      <c r="G470" s="9"/>
    </row>
    <row r="471" spans="2:7" ht="13.5">
      <c r="B471" s="31"/>
      <c r="C471" s="83"/>
      <c r="D471" s="28"/>
      <c r="E471" s="28"/>
      <c r="F471" s="9"/>
      <c r="G471" s="9"/>
    </row>
    <row r="472" spans="2:7" ht="13.5">
      <c r="B472" s="31"/>
      <c r="C472" s="83"/>
      <c r="D472" s="28"/>
      <c r="E472" s="28"/>
      <c r="F472" s="9"/>
      <c r="G472" s="9"/>
    </row>
    <row r="473" spans="2:7" ht="13.5">
      <c r="B473" s="31"/>
      <c r="C473" s="83"/>
      <c r="D473" s="28"/>
      <c r="E473" s="28"/>
      <c r="F473" s="9"/>
      <c r="G473" s="9"/>
    </row>
    <row r="474" spans="2:7" ht="13.5">
      <c r="B474" s="31"/>
      <c r="C474" s="83"/>
      <c r="D474" s="28"/>
      <c r="E474" s="28"/>
      <c r="F474" s="9"/>
      <c r="G474" s="9"/>
    </row>
    <row r="475" spans="2:7" ht="13.5">
      <c r="B475" s="31"/>
      <c r="C475" s="83"/>
      <c r="D475" s="28"/>
      <c r="E475" s="28"/>
      <c r="F475" s="9"/>
      <c r="G475" s="9"/>
    </row>
    <row r="476" spans="2:7" ht="13.5">
      <c r="B476" s="31"/>
      <c r="D476" s="28"/>
      <c r="E476" s="28"/>
      <c r="F476" s="9"/>
      <c r="G476" s="9"/>
    </row>
    <row r="477" spans="2:7" ht="13.5">
      <c r="B477" s="31"/>
      <c r="C477" s="87"/>
      <c r="D477" s="28"/>
      <c r="E477" s="28"/>
      <c r="F477" s="9"/>
      <c r="G477" s="9"/>
    </row>
    <row r="478" spans="3:7" ht="13.5">
      <c r="C478" s="87"/>
      <c r="F478" s="9"/>
      <c r="G478" s="9"/>
    </row>
    <row r="479" spans="2:7" ht="13.5">
      <c r="B479" s="13"/>
      <c r="D479" s="14"/>
      <c r="E479" s="14"/>
      <c r="F479" s="9"/>
      <c r="G479" s="9"/>
    </row>
    <row r="480" spans="2:7" ht="13.5">
      <c r="B480" s="13"/>
      <c r="D480" s="14"/>
      <c r="E480" s="14"/>
      <c r="F480" s="9"/>
      <c r="G480" s="9"/>
    </row>
    <row r="516" spans="6:7" ht="13.5">
      <c r="F516" s="40"/>
      <c r="G516" s="9"/>
    </row>
    <row r="521" spans="6:7" ht="13.5">
      <c r="F521" s="15"/>
      <c r="G521" s="9"/>
    </row>
    <row r="522" spans="6:7" ht="13.5">
      <c r="F522" s="15"/>
      <c r="G522" s="9"/>
    </row>
    <row r="523" spans="6:7" ht="13.5">
      <c r="F523" s="15"/>
      <c r="G523" s="9"/>
    </row>
    <row r="524" spans="6:7" ht="13.5">
      <c r="F524" s="15"/>
      <c r="G524" s="9"/>
    </row>
    <row r="525" spans="6:7" ht="13.5">
      <c r="F525" s="15"/>
      <c r="G525" s="9"/>
    </row>
    <row r="526" spans="6:7" ht="13.5">
      <c r="F526" s="15"/>
      <c r="G526" s="9"/>
    </row>
    <row r="527" spans="6:7" ht="13.5">
      <c r="F527" s="15"/>
      <c r="G527" s="9"/>
    </row>
    <row r="528" spans="6:7" ht="13.5">
      <c r="F528" s="15"/>
      <c r="G528" s="9"/>
    </row>
    <row r="529" spans="3:7" ht="13.5">
      <c r="C529" s="83"/>
      <c r="D529" s="20"/>
      <c r="E529" s="20"/>
      <c r="F529" s="15"/>
      <c r="G529" s="9"/>
    </row>
    <row r="530" spans="3:7" ht="13.5">
      <c r="C530" s="84"/>
      <c r="D530" s="20"/>
      <c r="E530" s="20"/>
      <c r="F530" s="15"/>
      <c r="G530" s="9"/>
    </row>
    <row r="531" spans="2:7" ht="13.5">
      <c r="B531" s="13"/>
      <c r="C531" s="84"/>
      <c r="D531" s="28"/>
      <c r="E531" s="28"/>
      <c r="F531" s="15"/>
      <c r="G531" s="9"/>
    </row>
    <row r="532" spans="3:7" ht="13.5">
      <c r="C532" s="84"/>
      <c r="D532" s="20"/>
      <c r="E532" s="20"/>
      <c r="F532" s="15"/>
      <c r="G532" s="9"/>
    </row>
    <row r="533" spans="3:7" ht="13.5">
      <c r="C533" s="84"/>
      <c r="D533" s="20"/>
      <c r="E533" s="20"/>
      <c r="F533" s="15"/>
      <c r="G533" s="9"/>
    </row>
    <row r="534" spans="3:7" ht="13.5">
      <c r="C534" s="87"/>
      <c r="F534" s="15"/>
      <c r="G534" s="9"/>
    </row>
    <row r="535" spans="3:7" ht="13.5">
      <c r="C535" s="87"/>
      <c r="F535" s="15"/>
      <c r="G535" s="9"/>
    </row>
    <row r="536" spans="2:7" ht="13.5">
      <c r="B536" s="13"/>
      <c r="C536" s="87"/>
      <c r="D536" s="14"/>
      <c r="E536" s="14"/>
      <c r="F536" s="15"/>
      <c r="G536" s="9"/>
    </row>
    <row r="537" spans="2:7" ht="13.5">
      <c r="B537" s="13"/>
      <c r="D537" s="14"/>
      <c r="E537" s="14"/>
      <c r="F537" s="15"/>
      <c r="G537" s="9"/>
    </row>
    <row r="538" spans="4:7" ht="13.5">
      <c r="D538" s="14"/>
      <c r="E538" s="14"/>
      <c r="F538" s="15"/>
      <c r="G538" s="9"/>
    </row>
    <row r="539" spans="6:7" ht="13.5">
      <c r="F539" s="15"/>
      <c r="G539" s="9"/>
    </row>
    <row r="540" spans="6:7" ht="13.5">
      <c r="F540" s="15"/>
      <c r="G540" s="9"/>
    </row>
    <row r="552" spans="2:7" ht="13.5">
      <c r="B552" s="9"/>
      <c r="C552" s="87"/>
      <c r="G552" s="9"/>
    </row>
    <row r="553" spans="2:7" ht="13.5">
      <c r="B553" s="9"/>
      <c r="C553" s="87"/>
      <c r="G553" s="9"/>
    </row>
    <row r="554" spans="2:7" ht="13.5">
      <c r="B554" s="9"/>
      <c r="D554" s="14"/>
      <c r="E554" s="14"/>
      <c r="G554" s="9"/>
    </row>
    <row r="555" spans="2:7" ht="13.5">
      <c r="B555" s="9"/>
      <c r="D555" s="14"/>
      <c r="E555" s="14"/>
      <c r="G555" s="9"/>
    </row>
    <row r="558" spans="2:7" ht="13.5">
      <c r="B558" s="9"/>
      <c r="F558" s="40"/>
      <c r="G558" s="9"/>
    </row>
    <row r="559" spans="2:7" ht="13.5">
      <c r="B559" s="9"/>
      <c r="F559" s="29"/>
      <c r="G559" s="9"/>
    </row>
    <row r="560" spans="2:7" ht="13.5">
      <c r="B560" s="9"/>
      <c r="F560" s="29"/>
      <c r="G560" s="9"/>
    </row>
    <row r="568" spans="3:7" ht="13.5">
      <c r="C568" s="84"/>
      <c r="D568" s="20"/>
      <c r="E568" s="20"/>
      <c r="G568" s="9"/>
    </row>
    <row r="569" spans="3:7" ht="13.5">
      <c r="C569" s="84"/>
      <c r="D569" s="20"/>
      <c r="E569" s="20"/>
      <c r="G569" s="9"/>
    </row>
    <row r="570" spans="3:7" ht="13.5">
      <c r="C570" s="84"/>
      <c r="D570" s="20"/>
      <c r="E570" s="20"/>
      <c r="G570" s="9"/>
    </row>
    <row r="571" spans="3:7" ht="13.5">
      <c r="C571" s="83"/>
      <c r="D571" s="20"/>
      <c r="E571" s="20"/>
      <c r="G571" s="9"/>
    </row>
    <row r="572" spans="3:7" ht="13.5">
      <c r="C572" s="83"/>
      <c r="D572" s="20"/>
      <c r="E572" s="20"/>
      <c r="G572" s="9"/>
    </row>
    <row r="573" spans="2:7" ht="13.5">
      <c r="B573" s="13"/>
      <c r="C573" s="83"/>
      <c r="D573" s="28"/>
      <c r="E573" s="28"/>
      <c r="G573" s="9"/>
    </row>
    <row r="574" spans="2:7" ht="13.5">
      <c r="B574" s="31"/>
      <c r="C574" s="84"/>
      <c r="D574" s="28"/>
      <c r="E574" s="28"/>
      <c r="G574" s="9"/>
    </row>
    <row r="575" spans="2:7" ht="13.5">
      <c r="B575" s="31"/>
      <c r="D575" s="28"/>
      <c r="E575" s="28"/>
      <c r="G575" s="9"/>
    </row>
    <row r="578" spans="6:7" ht="13.5">
      <c r="F578" s="15"/>
      <c r="G578" s="9"/>
    </row>
    <row r="579" spans="6:7" ht="13.5">
      <c r="F579" s="15"/>
      <c r="G579" s="9"/>
    </row>
    <row r="591" spans="3:7" ht="13.5">
      <c r="C591" s="87"/>
      <c r="F591" s="9"/>
      <c r="G591" s="9"/>
    </row>
    <row r="592" spans="3:7" ht="13.5">
      <c r="C592" s="87"/>
      <c r="F592" s="9"/>
      <c r="G592" s="9"/>
    </row>
    <row r="593" spans="2:7" ht="13.5">
      <c r="B593" s="13"/>
      <c r="D593" s="14"/>
      <c r="E593" s="14"/>
      <c r="F593" s="9"/>
      <c r="G593" s="9"/>
    </row>
    <row r="594" spans="2:7" ht="13.5">
      <c r="B594" s="13"/>
      <c r="D594" s="14"/>
      <c r="E594" s="14"/>
      <c r="F594" s="9"/>
      <c r="G594" s="9"/>
    </row>
    <row r="632" spans="2:7" ht="13.5">
      <c r="B632" s="9"/>
      <c r="F632" s="40"/>
      <c r="G632" s="9"/>
    </row>
    <row r="635" spans="2:7" ht="13.5">
      <c r="B635" s="9"/>
      <c r="F635" s="15"/>
      <c r="G635" s="9"/>
    </row>
    <row r="636" spans="2:7" ht="13.5">
      <c r="B636" s="9"/>
      <c r="F636" s="15"/>
      <c r="G636" s="9"/>
    </row>
    <row r="643" spans="2:7" ht="13.5">
      <c r="B643" s="9"/>
      <c r="C643" s="84"/>
      <c r="D643" s="20"/>
      <c r="E643" s="20"/>
      <c r="G643" s="9"/>
    </row>
    <row r="644" spans="3:7" ht="13.5">
      <c r="C644" s="84"/>
      <c r="D644" s="20"/>
      <c r="E644" s="20"/>
      <c r="F644" s="9"/>
      <c r="G644" s="9"/>
    </row>
    <row r="645" spans="3:7" ht="13.5">
      <c r="C645" s="83"/>
      <c r="D645" s="20"/>
      <c r="E645" s="20"/>
      <c r="F645" s="9"/>
      <c r="G645" s="9"/>
    </row>
    <row r="646" spans="3:7" ht="13.5">
      <c r="C646" s="84"/>
      <c r="D646" s="20"/>
      <c r="E646" s="20"/>
      <c r="F646" s="9"/>
      <c r="G646" s="9"/>
    </row>
    <row r="647" spans="2:7" ht="13.5">
      <c r="B647" s="13"/>
      <c r="C647" s="84"/>
      <c r="D647" s="28"/>
      <c r="E647" s="28"/>
      <c r="F647" s="9"/>
      <c r="G647" s="9"/>
    </row>
    <row r="648" spans="3:7" ht="13.5">
      <c r="C648" s="84"/>
      <c r="D648" s="20"/>
      <c r="E648" s="20"/>
      <c r="F648" s="9"/>
      <c r="G648" s="9"/>
    </row>
    <row r="650" spans="2:7" ht="13.5">
      <c r="B650" s="13"/>
      <c r="C650" s="87"/>
      <c r="F650" s="9"/>
      <c r="G650" s="9"/>
    </row>
    <row r="651" spans="2:7" ht="13.5">
      <c r="B651" s="13"/>
      <c r="F651" s="9"/>
      <c r="G651" s="9"/>
    </row>
    <row r="652" spans="4:7" ht="13.5">
      <c r="D652" s="14"/>
      <c r="E652" s="14"/>
      <c r="F652" s="9"/>
      <c r="G652" s="9"/>
    </row>
    <row r="704" spans="2:7" ht="13.5">
      <c r="B704" s="9"/>
      <c r="C704" s="9"/>
      <c r="F704" s="42"/>
      <c r="G704" s="9"/>
    </row>
    <row r="709" spans="2:7" ht="13.5">
      <c r="B709" s="9"/>
      <c r="F709" s="17"/>
      <c r="G709" s="9"/>
    </row>
    <row r="710" spans="2:7" ht="13.5">
      <c r="B710" s="9"/>
      <c r="F710" s="9"/>
      <c r="G710" s="9"/>
    </row>
    <row r="711" spans="2:7" ht="13.5">
      <c r="B711" s="9"/>
      <c r="F711" s="9"/>
      <c r="G711" s="9"/>
    </row>
    <row r="712" spans="2:7" ht="13.5">
      <c r="B712" s="9"/>
      <c r="F712" s="9"/>
      <c r="G712" s="9"/>
    </row>
    <row r="713" spans="2:7" ht="13.5">
      <c r="B713" s="9"/>
      <c r="C713" s="84"/>
      <c r="D713" s="20"/>
      <c r="E713" s="20"/>
      <c r="F713" s="9"/>
      <c r="G713" s="9"/>
    </row>
    <row r="714" spans="2:7" ht="13.5">
      <c r="B714" s="9"/>
      <c r="C714" s="84"/>
      <c r="D714" s="20"/>
      <c r="E714" s="20"/>
      <c r="F714" s="9"/>
      <c r="G714" s="9"/>
    </row>
    <row r="715" spans="2:7" ht="13.5">
      <c r="B715" s="9"/>
      <c r="C715" s="84"/>
      <c r="D715" s="20"/>
      <c r="E715" s="20"/>
      <c r="F715" s="9"/>
      <c r="G715" s="9"/>
    </row>
    <row r="716" spans="2:7" ht="13.5">
      <c r="B716" s="9"/>
      <c r="C716" s="84"/>
      <c r="D716" s="20"/>
      <c r="E716" s="20"/>
      <c r="F716" s="9"/>
      <c r="G716" s="9"/>
    </row>
    <row r="717" spans="2:7" ht="13.5">
      <c r="B717" s="9"/>
      <c r="C717" s="83"/>
      <c r="D717" s="20"/>
      <c r="E717" s="20"/>
      <c r="F717" s="9"/>
      <c r="G717" s="9"/>
    </row>
    <row r="718" spans="2:7" ht="13.5">
      <c r="B718" s="9"/>
      <c r="C718" s="84"/>
      <c r="D718" s="20"/>
      <c r="E718" s="20"/>
      <c r="F718" s="9"/>
      <c r="G718" s="9"/>
    </row>
    <row r="719" spans="2:7" ht="13.5">
      <c r="B719" s="9"/>
      <c r="C719" s="84"/>
      <c r="D719" s="28"/>
      <c r="E719" s="28"/>
      <c r="F719" s="9"/>
      <c r="G719" s="9"/>
    </row>
    <row r="720" spans="2:7" ht="13.5">
      <c r="B720" s="9"/>
      <c r="C720" s="84"/>
      <c r="D720" s="20"/>
      <c r="E720" s="20"/>
      <c r="F720" s="9"/>
      <c r="G720" s="9"/>
    </row>
    <row r="721" spans="2:7" ht="13.5">
      <c r="B721" s="9"/>
      <c r="C721" s="84"/>
      <c r="D721" s="20"/>
      <c r="E721" s="20"/>
      <c r="F721" s="9"/>
      <c r="G721" s="9"/>
    </row>
    <row r="722" spans="2:7" ht="13.5">
      <c r="B722" s="9"/>
      <c r="C722" s="83"/>
      <c r="D722" s="20"/>
      <c r="E722" s="20"/>
      <c r="F722" s="9"/>
      <c r="G722" s="9"/>
    </row>
    <row r="723" spans="2:7" ht="13.5">
      <c r="B723" s="9"/>
      <c r="C723" s="84"/>
      <c r="D723" s="20"/>
      <c r="E723" s="20"/>
      <c r="F723" s="17"/>
      <c r="G723" s="9"/>
    </row>
    <row r="724" spans="2:7" ht="13.5">
      <c r="B724" s="13"/>
      <c r="C724" s="84"/>
      <c r="D724" s="28"/>
      <c r="E724" s="28"/>
      <c r="F724" s="9"/>
      <c r="G724" s="9"/>
    </row>
    <row r="725" spans="6:7" ht="13.5">
      <c r="F725" s="9"/>
      <c r="G725" s="9"/>
    </row>
    <row r="726" spans="6:7" ht="13.5">
      <c r="F726" s="9"/>
      <c r="G726" s="9"/>
    </row>
    <row r="727" spans="6:7" ht="13.5">
      <c r="F727" s="9"/>
      <c r="G727" s="9"/>
    </row>
    <row r="728" spans="6:7" ht="13.5">
      <c r="F728" s="9"/>
      <c r="G728" s="9"/>
    </row>
    <row r="729" spans="6:7" ht="13.5">
      <c r="F729" s="9"/>
      <c r="G729" s="9"/>
    </row>
    <row r="730" spans="6:7" ht="13.5">
      <c r="F730" s="9"/>
      <c r="G730" s="9"/>
    </row>
    <row r="731" spans="6:7" ht="13.5">
      <c r="F731" s="9"/>
      <c r="G731" s="9"/>
    </row>
    <row r="732" spans="6:7" ht="13.5">
      <c r="F732" s="9"/>
      <c r="G732" s="9"/>
    </row>
    <row r="733" spans="6:7" ht="13.5">
      <c r="F733" s="9"/>
      <c r="G733" s="9"/>
    </row>
    <row r="734" spans="6:7" ht="13.5">
      <c r="F734" s="9"/>
      <c r="G734" s="9"/>
    </row>
    <row r="736" spans="3:7" ht="13.5">
      <c r="C736" s="87"/>
      <c r="G736" s="9"/>
    </row>
    <row r="738" spans="2:7" ht="13.5">
      <c r="B738" s="13"/>
      <c r="D738" s="14"/>
      <c r="E738" s="14"/>
      <c r="G738" s="9"/>
    </row>
    <row r="918" spans="2:7" ht="13.5">
      <c r="B918" s="9"/>
      <c r="C918" s="9"/>
      <c r="F918" s="18"/>
      <c r="G918" s="9"/>
    </row>
    <row r="919" spans="2:7" ht="13.5">
      <c r="B919" s="9"/>
      <c r="C919" s="9"/>
      <c r="F919" s="18"/>
      <c r="G919" s="9"/>
    </row>
    <row r="920" spans="2:7" ht="13.5">
      <c r="B920" s="9"/>
      <c r="C920" s="9"/>
      <c r="F920" s="18"/>
      <c r="G920" s="9"/>
    </row>
    <row r="921" spans="2:7" ht="13.5">
      <c r="B921" s="9"/>
      <c r="C921" s="9"/>
      <c r="F921" s="18"/>
      <c r="G921" s="9"/>
    </row>
    <row r="922" spans="2:7" ht="13.5">
      <c r="B922" s="9"/>
      <c r="C922" s="9"/>
      <c r="F922" s="18"/>
      <c r="G922" s="9"/>
    </row>
    <row r="923" spans="2:7" ht="13.5">
      <c r="B923" s="9"/>
      <c r="C923" s="9"/>
      <c r="F923" s="18"/>
      <c r="G923" s="9"/>
    </row>
    <row r="924" spans="2:7" ht="13.5">
      <c r="B924" s="9"/>
      <c r="C924" s="9"/>
      <c r="F924" s="18"/>
      <c r="G924" s="9"/>
    </row>
    <row r="925" spans="2:7" ht="13.5">
      <c r="B925" s="9"/>
      <c r="C925" s="9"/>
      <c r="F925" s="18"/>
      <c r="G925" s="9"/>
    </row>
    <row r="927" spans="2:7" ht="13.5">
      <c r="B927" s="9"/>
      <c r="C927" s="9"/>
      <c r="F927" s="18"/>
      <c r="G927" s="9"/>
    </row>
    <row r="928" spans="2:7" ht="13.5">
      <c r="B928" s="9"/>
      <c r="C928" s="9"/>
      <c r="F928" s="18"/>
      <c r="G928" s="9"/>
    </row>
    <row r="929" spans="2:7" ht="13.5">
      <c r="B929" s="9"/>
      <c r="C929" s="9"/>
      <c r="F929" s="18"/>
      <c r="G929" s="9"/>
    </row>
    <row r="930" spans="2:7" ht="13.5">
      <c r="B930" s="9"/>
      <c r="C930" s="9"/>
      <c r="F930" s="18"/>
      <c r="G930" s="9"/>
    </row>
    <row r="931" spans="2:7" ht="13.5">
      <c r="B931" s="9"/>
      <c r="C931" s="9"/>
      <c r="F931" s="43"/>
      <c r="G931" s="9"/>
    </row>
    <row r="932" spans="6:7" ht="13.5">
      <c r="F932" s="18"/>
      <c r="G932" s="9"/>
    </row>
    <row r="933" spans="6:7" ht="13.5">
      <c r="F933" s="18"/>
      <c r="G933" s="9"/>
    </row>
    <row r="944" spans="3:7" ht="13.5">
      <c r="C944" s="88"/>
      <c r="G944" s="9"/>
    </row>
    <row r="946" spans="2:7" ht="13.5">
      <c r="B946" s="44"/>
      <c r="D946" s="45"/>
      <c r="E946" s="45"/>
      <c r="G946" s="9"/>
    </row>
  </sheetData>
  <sheetProtection/>
  <hyperlinks>
    <hyperlink ref="C320" r:id="rId1" display="www.elsist.si"/>
  </hyperlink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portrait" paperSize="9" scale="75" r:id="rId3"/>
  <headerFooter alignWithMargins="0">
    <oddHeader>&amp;C&amp;8SADJARSKI CENTER RADLJE OB DRAVI
&amp;"Arial,Poševno"__________________________________________________________________________________________________________&amp;R&amp;9&amp;P/11&amp;"Times New Roman,Navadno"
</oddHeader>
    <oddFooter>&amp;C&amp;8Električne inštalacije in električna oprema - PZI
POPIS MATERIALA IN DEL&amp;R
</oddFooter>
  </headerFooter>
  <rowBreaks count="9" manualBreakCount="9">
    <brk id="36" max="6" man="1"/>
    <brk id="64" max="6" man="1"/>
    <brk id="92" max="6" man="1"/>
    <brk id="126" max="6" man="1"/>
    <brk id="156" max="6" man="1"/>
    <brk id="198" max="6" man="1"/>
    <brk id="217" max="6" man="1"/>
    <brk id="271" max="6" man="1"/>
    <brk id="29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ENERGOTRADE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Tomaž MIKIC</dc:creator>
  <cp:keywords/>
  <dc:description/>
  <cp:lastModifiedBy>hp</cp:lastModifiedBy>
  <cp:lastPrinted>2017-02-14T11:31:19Z</cp:lastPrinted>
  <dcterms:created xsi:type="dcterms:W3CDTF">1999-12-14T17:09:47Z</dcterms:created>
  <dcterms:modified xsi:type="dcterms:W3CDTF">2019-12-18T14:23:13Z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